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Sheet0!$B$7:$B$32</definedName>
  </definedNames>
  <calcPr calcId="144525"/>
</workbook>
</file>

<file path=xl/sharedStrings.xml><?xml version="1.0" encoding="utf-8"?>
<sst xmlns="http://schemas.openxmlformats.org/spreadsheetml/2006/main" count="55" uniqueCount="35">
  <si>
    <t>普通家庭登记购房人名册（摇号结果）</t>
  </si>
  <si>
    <t>项目名称：祥荣城市绿洲三期二批次</t>
  </si>
  <si>
    <t>开发企业名称：四川祥荣房地产开发有限公司</t>
  </si>
  <si>
    <t>项目地址信息：晋原镇锦祥路88号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</si>
  <si>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51012920194720</t>
    </r>
  </si>
  <si>
    <t>项目区域：大邑县</t>
  </si>
  <si>
    <t>选房顺序号</t>
  </si>
  <si>
    <t>公证摇号编号</t>
  </si>
  <si>
    <t>普通家庭</t>
  </si>
  <si>
    <t>购房登记号</t>
  </si>
  <si>
    <t>C00005</t>
  </si>
  <si>
    <t>登记购房人</t>
  </si>
  <si>
    <t>20190824000966</t>
  </si>
  <si>
    <t>共同购房人:丈夫</t>
  </si>
  <si>
    <t>家庭成员:女儿</t>
  </si>
  <si>
    <t>C00007</t>
  </si>
  <si>
    <t>20190825000372</t>
  </si>
  <si>
    <t>共同购房人:妻子</t>
  </si>
  <si>
    <t>家庭成员:儿子</t>
  </si>
  <si>
    <t>C00009</t>
  </si>
  <si>
    <t>20190826000121</t>
  </si>
  <si>
    <t>C00010</t>
  </si>
  <si>
    <t>20190826000449</t>
  </si>
  <si>
    <t>C00003</t>
  </si>
  <si>
    <t>20190824000381</t>
  </si>
  <si>
    <t>C00002</t>
  </si>
  <si>
    <t>20190824000182</t>
  </si>
  <si>
    <t>C00006</t>
  </si>
  <si>
    <t>20190824001020</t>
  </si>
  <si>
    <t>C00004</t>
  </si>
  <si>
    <t>20190824000725</t>
  </si>
  <si>
    <t>C00008</t>
  </si>
  <si>
    <t>20190826000037</t>
  </si>
  <si>
    <t>C00001</t>
  </si>
  <si>
    <t>20190824000069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</si>
</sst>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0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2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&#24180;9&#26376;2&#26085;&#31077;&#33635;&#183;&#22478;&#24066;&#32511;&#27954;&#19977;&#26399;&#20108;&#25209;&#27425;14#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C00005</v>
          </cell>
          <cell r="D2">
            <v>1</v>
          </cell>
        </row>
        <row r="3">
          <cell r="C3" t="str">
            <v>C00007</v>
          </cell>
          <cell r="D3">
            <v>2</v>
          </cell>
        </row>
        <row r="4">
          <cell r="C4" t="str">
            <v>C00009</v>
          </cell>
          <cell r="D4">
            <v>3</v>
          </cell>
        </row>
        <row r="5">
          <cell r="C5" t="str">
            <v>C00010</v>
          </cell>
          <cell r="D5">
            <v>4</v>
          </cell>
        </row>
        <row r="6">
          <cell r="C6" t="str">
            <v>C00003</v>
          </cell>
          <cell r="D6">
            <v>5</v>
          </cell>
        </row>
        <row r="7">
          <cell r="C7" t="str">
            <v>C00002</v>
          </cell>
          <cell r="D7">
            <v>6</v>
          </cell>
        </row>
        <row r="8">
          <cell r="C8" t="str">
            <v>C00006</v>
          </cell>
          <cell r="D8">
            <v>7</v>
          </cell>
        </row>
        <row r="9">
          <cell r="C9" t="str">
            <v>C00004</v>
          </cell>
          <cell r="D9">
            <v>8</v>
          </cell>
        </row>
        <row r="10">
          <cell r="C10" t="str">
            <v>C00008</v>
          </cell>
          <cell r="D10">
            <v>9</v>
          </cell>
        </row>
        <row r="11">
          <cell r="C11" t="str">
            <v>C00001</v>
          </cell>
          <cell r="D1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G25" sqref="G25"/>
    </sheetView>
  </sheetViews>
  <sheetFormatPr defaultColWidth="9" defaultRowHeight="13.5" outlineLevelCol="3"/>
  <cols>
    <col min="1" max="1" width="14.3333333333333" customWidth="1"/>
    <col min="2" max="4" width="20" customWidth="1"/>
  </cols>
  <sheetData>
    <row r="1" ht="14.25" spans="1:1">
      <c r="A1" s="1" t="s">
        <v>0</v>
      </c>
    </row>
    <row r="2" ht="15.75" spans="1:1">
      <c r="A2" s="2" t="s">
        <v>1</v>
      </c>
    </row>
    <row r="3" ht="15.75" spans="1:1">
      <c r="A3" s="2" t="s">
        <v>2</v>
      </c>
    </row>
    <row r="4" ht="15.75" spans="1:1">
      <c r="A4" s="2" t="s">
        <v>3</v>
      </c>
    </row>
    <row r="5" ht="15.75" spans="1:1">
      <c r="A5" s="3" t="s">
        <v>4</v>
      </c>
    </row>
    <row r="6" ht="15.75" spans="1:1">
      <c r="A6" s="2" t="s">
        <v>5</v>
      </c>
    </row>
    <row r="7" ht="15.75" spans="1:4">
      <c r="A7" s="4" t="s">
        <v>6</v>
      </c>
      <c r="B7" s="4" t="s">
        <v>7</v>
      </c>
      <c r="C7" s="4" t="s">
        <v>8</v>
      </c>
      <c r="D7" s="4" t="s">
        <v>9</v>
      </c>
    </row>
    <row r="8" ht="15" spans="1:4">
      <c r="A8" s="5">
        <f>VLOOKUP(B8,[1]摇号结果!$C$1:$D$65536,2,0)</f>
        <v>1</v>
      </c>
      <c r="B8" s="6" t="s">
        <v>10</v>
      </c>
      <c r="C8" s="6" t="s">
        <v>11</v>
      </c>
      <c r="D8" s="7" t="s">
        <v>12</v>
      </c>
    </row>
    <row r="9" ht="15" spans="1:4">
      <c r="A9" s="5">
        <f>VLOOKUP(B9,[1]摇号结果!$C$1:$D$65536,2,0)</f>
        <v>1</v>
      </c>
      <c r="B9" s="6" t="str">
        <f>B8</f>
        <v>C00005</v>
      </c>
      <c r="C9" s="6" t="s">
        <v>13</v>
      </c>
      <c r="D9" s="8"/>
    </row>
    <row r="10" ht="15" spans="1:4">
      <c r="A10" s="5">
        <f>VLOOKUP(B10,[1]摇号结果!$C$1:$D$65536,2,0)</f>
        <v>1</v>
      </c>
      <c r="B10" s="6" t="str">
        <f>B9</f>
        <v>C00005</v>
      </c>
      <c r="C10" s="6" t="s">
        <v>14</v>
      </c>
      <c r="D10" s="9"/>
    </row>
    <row r="11" ht="15" spans="1:4">
      <c r="A11" s="5">
        <f>VLOOKUP(B11,[1]摇号结果!$C$1:$D$65536,2,0)</f>
        <v>2</v>
      </c>
      <c r="B11" s="6" t="s">
        <v>15</v>
      </c>
      <c r="C11" s="6" t="s">
        <v>11</v>
      </c>
      <c r="D11" s="7" t="s">
        <v>16</v>
      </c>
    </row>
    <row r="12" ht="15" spans="1:4">
      <c r="A12" s="5">
        <f>VLOOKUP(B12,[1]摇号结果!$C$1:$D$65536,2,0)</f>
        <v>2</v>
      </c>
      <c r="B12" s="6" t="str">
        <f>B11</f>
        <v>C00007</v>
      </c>
      <c r="C12" s="6" t="s">
        <v>17</v>
      </c>
      <c r="D12" s="8"/>
    </row>
    <row r="13" ht="15" spans="1:4">
      <c r="A13" s="5">
        <f>VLOOKUP(B13,[1]摇号结果!$C$1:$D$65536,2,0)</f>
        <v>2</v>
      </c>
      <c r="B13" s="6" t="str">
        <f>B12</f>
        <v>C00007</v>
      </c>
      <c r="C13" s="6" t="s">
        <v>18</v>
      </c>
      <c r="D13" s="9"/>
    </row>
    <row r="14" ht="15" spans="1:4">
      <c r="A14" s="5">
        <f>VLOOKUP(B14,[1]摇号结果!$C$1:$D$65536,2,0)</f>
        <v>3</v>
      </c>
      <c r="B14" s="6" t="s">
        <v>19</v>
      </c>
      <c r="C14" s="6" t="s">
        <v>11</v>
      </c>
      <c r="D14" s="7" t="s">
        <v>20</v>
      </c>
    </row>
    <row r="15" ht="15" spans="1:4">
      <c r="A15" s="5">
        <f>VLOOKUP(B15,[1]摇号结果!$C$1:$D$65536,2,0)</f>
        <v>3</v>
      </c>
      <c r="B15" s="6" t="str">
        <f>B14</f>
        <v>C00009</v>
      </c>
      <c r="C15" s="6" t="s">
        <v>17</v>
      </c>
      <c r="D15" s="8"/>
    </row>
    <row r="16" ht="15" spans="1:4">
      <c r="A16" s="5">
        <f>VLOOKUP(B16,[1]摇号结果!$C$1:$D$65536,2,0)</f>
        <v>3</v>
      </c>
      <c r="B16" s="6" t="str">
        <f>B15</f>
        <v>C00009</v>
      </c>
      <c r="C16" s="6" t="s">
        <v>14</v>
      </c>
      <c r="D16" s="9"/>
    </row>
    <row r="17" ht="15" spans="1:4">
      <c r="A17" s="5">
        <f>VLOOKUP(B17,[1]摇号结果!$C$1:$D$65536,2,0)</f>
        <v>4</v>
      </c>
      <c r="B17" s="6" t="s">
        <v>21</v>
      </c>
      <c r="C17" s="6" t="s">
        <v>11</v>
      </c>
      <c r="D17" s="7" t="s">
        <v>22</v>
      </c>
    </row>
    <row r="18" ht="15" spans="1:4">
      <c r="A18" s="5">
        <f>VLOOKUP(B18,[1]摇号结果!$C$1:$D$65536,2,0)</f>
        <v>4</v>
      </c>
      <c r="B18" s="6" t="str">
        <f>B17</f>
        <v>C00010</v>
      </c>
      <c r="C18" s="6" t="s">
        <v>17</v>
      </c>
      <c r="D18" s="8"/>
    </row>
    <row r="19" ht="15" spans="1:4">
      <c r="A19" s="5">
        <f>VLOOKUP(B19,[1]摇号结果!$C$1:$D$65536,2,0)</f>
        <v>4</v>
      </c>
      <c r="B19" s="6" t="str">
        <f>B18</f>
        <v>C00010</v>
      </c>
      <c r="C19" s="6" t="s">
        <v>14</v>
      </c>
      <c r="D19" s="8"/>
    </row>
    <row r="20" ht="15" spans="1:4">
      <c r="A20" s="5">
        <f>VLOOKUP(B20,[1]摇号结果!$C$1:$D$65536,2,0)</f>
        <v>4</v>
      </c>
      <c r="B20" s="6" t="str">
        <f>B19</f>
        <v>C00010</v>
      </c>
      <c r="C20" s="6" t="s">
        <v>18</v>
      </c>
      <c r="D20" s="9"/>
    </row>
    <row r="21" ht="15" spans="1:4">
      <c r="A21" s="5">
        <f>VLOOKUP(B21,[1]摇号结果!$C$1:$D$65536,2,0)</f>
        <v>5</v>
      </c>
      <c r="B21" s="6" t="s">
        <v>23</v>
      </c>
      <c r="C21" s="6" t="s">
        <v>11</v>
      </c>
      <c r="D21" s="7" t="s">
        <v>24</v>
      </c>
    </row>
    <row r="22" ht="15" spans="1:4">
      <c r="A22" s="5">
        <f>VLOOKUP(B22,[1]摇号结果!$C$1:$D$65536,2,0)</f>
        <v>5</v>
      </c>
      <c r="B22" s="6" t="str">
        <f>B21</f>
        <v>C00003</v>
      </c>
      <c r="C22" s="6" t="s">
        <v>17</v>
      </c>
      <c r="D22" s="9"/>
    </row>
    <row r="23" ht="15" spans="1:4">
      <c r="A23" s="5">
        <f>VLOOKUP(B23,[1]摇号结果!$C$1:$D$65536,2,0)</f>
        <v>6</v>
      </c>
      <c r="B23" s="6" t="s">
        <v>25</v>
      </c>
      <c r="C23" s="6" t="s">
        <v>11</v>
      </c>
      <c r="D23" s="6" t="s">
        <v>26</v>
      </c>
    </row>
    <row r="24" ht="15" spans="1:4">
      <c r="A24" s="5">
        <f>VLOOKUP(B24,[1]摇号结果!$C$1:$D$65536,2,0)</f>
        <v>7</v>
      </c>
      <c r="B24" s="6" t="s">
        <v>27</v>
      </c>
      <c r="C24" s="6" t="s">
        <v>11</v>
      </c>
      <c r="D24" s="7" t="s">
        <v>28</v>
      </c>
    </row>
    <row r="25" ht="15" spans="1:4">
      <c r="A25" s="5">
        <f>VLOOKUP(B25,[1]摇号结果!$C$1:$D$65536,2,0)</f>
        <v>7</v>
      </c>
      <c r="B25" s="6" t="str">
        <f>B24</f>
        <v>C00006</v>
      </c>
      <c r="C25" s="6" t="s">
        <v>17</v>
      </c>
      <c r="D25" s="9"/>
    </row>
    <row r="26" ht="15" spans="1:4">
      <c r="A26" s="5">
        <f>VLOOKUP(B26,[1]摇号结果!$C$1:$D$65536,2,0)</f>
        <v>8</v>
      </c>
      <c r="B26" s="6" t="s">
        <v>29</v>
      </c>
      <c r="C26" s="6" t="s">
        <v>11</v>
      </c>
      <c r="D26" s="7" t="s">
        <v>30</v>
      </c>
    </row>
    <row r="27" ht="15" spans="1:4">
      <c r="A27" s="5">
        <f>VLOOKUP(B27,[1]摇号结果!$C$1:$D$65536,2,0)</f>
        <v>8</v>
      </c>
      <c r="B27" s="6" t="str">
        <f>B26</f>
        <v>C00004</v>
      </c>
      <c r="C27" s="6" t="s">
        <v>17</v>
      </c>
      <c r="D27" s="9"/>
    </row>
    <row r="28" ht="15" spans="1:4">
      <c r="A28" s="5">
        <f>VLOOKUP(B28,[1]摇号结果!$C$1:$D$65536,2,0)</f>
        <v>9</v>
      </c>
      <c r="B28" s="6" t="s">
        <v>31</v>
      </c>
      <c r="C28" s="6" t="s">
        <v>11</v>
      </c>
      <c r="D28" s="7" t="s">
        <v>32</v>
      </c>
    </row>
    <row r="29" ht="15" spans="1:4">
      <c r="A29" s="5">
        <f>VLOOKUP(B29,[1]摇号结果!$C$1:$D$65536,2,0)</f>
        <v>9</v>
      </c>
      <c r="B29" s="6" t="str">
        <f>B28</f>
        <v>C00008</v>
      </c>
      <c r="C29" s="6" t="s">
        <v>17</v>
      </c>
      <c r="D29" s="8"/>
    </row>
    <row r="30" ht="15" spans="1:4">
      <c r="A30" s="5">
        <f>VLOOKUP(B30,[1]摇号结果!$C$1:$D$65536,2,0)</f>
        <v>9</v>
      </c>
      <c r="B30" s="6" t="str">
        <f>B29</f>
        <v>C00008</v>
      </c>
      <c r="C30" s="6" t="s">
        <v>18</v>
      </c>
      <c r="D30" s="9"/>
    </row>
    <row r="31" ht="15" spans="1:4">
      <c r="A31" s="5">
        <f>VLOOKUP(B31,[1]摇号结果!$C$1:$D$65536,2,0)</f>
        <v>10</v>
      </c>
      <c r="B31" s="6" t="s">
        <v>33</v>
      </c>
      <c r="C31" s="6" t="s">
        <v>11</v>
      </c>
      <c r="D31" s="7" t="s">
        <v>34</v>
      </c>
    </row>
    <row r="32" ht="15" spans="1:4">
      <c r="A32" s="5">
        <f>VLOOKUP(B32,[1]摇号结果!$C$1:$D$65536,2,0)</f>
        <v>10</v>
      </c>
      <c r="B32" s="6" t="str">
        <f>B31</f>
        <v>C00001</v>
      </c>
      <c r="C32" s="6" t="s">
        <v>13</v>
      </c>
      <c r="D32" s="9"/>
    </row>
  </sheetData>
  <sortState ref="A2:F26">
    <sortCondition ref="A2"/>
  </sortState>
  <mergeCells count="15">
    <mergeCell ref="A1:D1"/>
    <mergeCell ref="A2:D2"/>
    <mergeCell ref="A3:D3"/>
    <mergeCell ref="A4:D4"/>
    <mergeCell ref="A5:D5"/>
    <mergeCell ref="A6:D6"/>
    <mergeCell ref="D8:D10"/>
    <mergeCell ref="D11:D13"/>
    <mergeCell ref="D14:D16"/>
    <mergeCell ref="D17:D20"/>
    <mergeCell ref="D21:D22"/>
    <mergeCell ref="D24:D25"/>
    <mergeCell ref="D26:D27"/>
    <mergeCell ref="D28:D30"/>
    <mergeCell ref="D31:D3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li398</cp:lastModifiedBy>
  <dcterms:created xsi:type="dcterms:W3CDTF">2019-08-29T02:25:00Z</dcterms:created>
  <dcterms:modified xsi:type="dcterms:W3CDTF">2019-09-02T06:51:15Z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