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 activeTab="1"/>
  </bookViews>
  <sheets>
    <sheet name="普通" sheetId="1" r:id="rId1"/>
    <sheet name="刚需" sheetId="2" r:id="rId2"/>
  </sheets>
  <externalReferences>
    <externalReference r:id="rId3"/>
  </externalReferences>
  <definedNames>
    <definedName name="_xlnm._FilterDatabase" localSheetId="0" hidden="1">普通!$A$2:$L$110</definedName>
  </definedNames>
  <calcPr calcId="144525"/>
</workbook>
</file>

<file path=xl/sharedStrings.xml><?xml version="1.0" encoding="utf-8"?>
<sst xmlns="http://schemas.openxmlformats.org/spreadsheetml/2006/main" count="380">
  <si>
    <t xml:space="preserve">     普通家庭登记购房人公证选房结果
   项目名称：华润龙湾御府
开发企业名称：成都华润置地北星房地产有限公司
预售证号：成房预售中心城区字第101804号 
项目区域：成都市金牛区
项目地址：成都市金牛区天回镇街道木龙湾社区9、10组
本项目本批次全部准售住宅78套，其中支持棚改货币化安置住户选购的住房8套，支持刚需家庭选购的住房42套，支持普通家庭选购的住房28套；公证选房结束后，棚改货币化安置住户选购住房0套，刚需家庭选购住房13套，普通家庭选购住房26套。</t>
  </si>
  <si>
    <t>选房顺序号</t>
  </si>
  <si>
    <t>公证摇号编号</t>
  </si>
  <si>
    <t>普通家庭</t>
  </si>
  <si>
    <t>购房登记号</t>
  </si>
  <si>
    <t>姓名</t>
  </si>
  <si>
    <t>身份证照号码</t>
  </si>
  <si>
    <t>选房结果</t>
  </si>
  <si>
    <t>C00015</t>
  </si>
  <si>
    <t>登记购房人</t>
  </si>
  <si>
    <t>20181016001583</t>
  </si>
  <si>
    <t>徐*</t>
  </si>
  <si>
    <t>510122****08223402</t>
  </si>
  <si>
    <t>10-101</t>
  </si>
  <si>
    <t>家庭成员:女儿</t>
  </si>
  <si>
    <t/>
  </si>
  <si>
    <t>代*倩</t>
  </si>
  <si>
    <t>513902****05036727</t>
  </si>
  <si>
    <t>家庭成员:妻子</t>
  </si>
  <si>
    <t>司*丽</t>
  </si>
  <si>
    <t>510213****08181249</t>
  </si>
  <si>
    <t>C00060</t>
  </si>
  <si>
    <t>20181018004454</t>
  </si>
  <si>
    <t>何*蓉</t>
  </si>
  <si>
    <t>510902****05048867</t>
  </si>
  <si>
    <t>10-106</t>
  </si>
  <si>
    <t>共同购房人:丈夫</t>
  </si>
  <si>
    <t>张*</t>
  </si>
  <si>
    <t>510104****09141873</t>
  </si>
  <si>
    <t>张*琦</t>
  </si>
  <si>
    <t>510107****07150146</t>
  </si>
  <si>
    <t>C00011</t>
  </si>
  <si>
    <t>20181016001172</t>
  </si>
  <si>
    <t>冯*</t>
  </si>
  <si>
    <t>510108****05190934</t>
  </si>
  <si>
    <t>6-101</t>
  </si>
  <si>
    <t>共同购房人:妻子</t>
  </si>
  <si>
    <t>吴*</t>
  </si>
  <si>
    <t>510104****09091262</t>
  </si>
  <si>
    <t>家庭成员:丈夫</t>
  </si>
  <si>
    <t>张*勇</t>
  </si>
  <si>
    <t>511102****02170010</t>
  </si>
  <si>
    <t>张*洋</t>
  </si>
  <si>
    <t>510106****10270042</t>
  </si>
  <si>
    <t>家庭成员:儿子</t>
  </si>
  <si>
    <t>张*诚</t>
  </si>
  <si>
    <t>510105****12013794</t>
  </si>
  <si>
    <t>C00006</t>
  </si>
  <si>
    <t>20181016000907</t>
  </si>
  <si>
    <t>朱*慧</t>
  </si>
  <si>
    <t>510623****09114964</t>
  </si>
  <si>
    <t>7-102</t>
  </si>
  <si>
    <t>钟*帆</t>
  </si>
  <si>
    <t>510623****05204930</t>
  </si>
  <si>
    <t>钟*树</t>
  </si>
  <si>
    <t>511025****03171912</t>
  </si>
  <si>
    <t>钟*桐</t>
  </si>
  <si>
    <t>510623****08204920</t>
  </si>
  <si>
    <t>C00004</t>
  </si>
  <si>
    <t>20181016000753</t>
  </si>
  <si>
    <t>李*</t>
  </si>
  <si>
    <t>510321****10076767</t>
  </si>
  <si>
    <t>9-106</t>
  </si>
  <si>
    <t>曹*杰</t>
  </si>
  <si>
    <t>510321****0712127X</t>
  </si>
  <si>
    <t>曹*勤</t>
  </si>
  <si>
    <t>510114****06010214</t>
  </si>
  <si>
    <t>C00021</t>
  </si>
  <si>
    <t>20181016002565</t>
  </si>
  <si>
    <t>冯*云</t>
  </si>
  <si>
    <t>510402****04200513</t>
  </si>
  <si>
    <t>9-102</t>
  </si>
  <si>
    <t>罗*莲</t>
  </si>
  <si>
    <t>510402****10300044</t>
  </si>
  <si>
    <t>江*秀</t>
  </si>
  <si>
    <t>510122****06100028</t>
  </si>
  <si>
    <t>C00007</t>
  </si>
  <si>
    <t>20181016000970</t>
  </si>
  <si>
    <t>廖*春</t>
  </si>
  <si>
    <t>513029****09070354</t>
  </si>
  <si>
    <t>6-102</t>
  </si>
  <si>
    <t>刘*霜</t>
  </si>
  <si>
    <t>513029****11140369</t>
  </si>
  <si>
    <t>廖*池</t>
  </si>
  <si>
    <t>511724****04230027</t>
  </si>
  <si>
    <t>章*</t>
  </si>
  <si>
    <t>220102****05233313</t>
  </si>
  <si>
    <t>章*翼</t>
  </si>
  <si>
    <t>110114****07082811</t>
  </si>
  <si>
    <t>李*成</t>
  </si>
  <si>
    <t>510104****06080096</t>
  </si>
  <si>
    <t>唐*雨</t>
  </si>
  <si>
    <t>511002****0117124X</t>
  </si>
  <si>
    <t>C00046</t>
  </si>
  <si>
    <t>20181018002915</t>
  </si>
  <si>
    <t>郭*民</t>
  </si>
  <si>
    <t>410523****10237510</t>
  </si>
  <si>
    <t>11-102</t>
  </si>
  <si>
    <t>黄*平</t>
  </si>
  <si>
    <t>431022****09031061</t>
  </si>
  <si>
    <t>郭*含</t>
  </si>
  <si>
    <t>510106****07130218</t>
  </si>
  <si>
    <t>郭*涵</t>
  </si>
  <si>
    <t>510106****09240168</t>
  </si>
  <si>
    <t>何*语</t>
  </si>
  <si>
    <t>510107****10076044</t>
  </si>
  <si>
    <t>何*泓</t>
  </si>
  <si>
    <t>510107****04216157</t>
  </si>
  <si>
    <t>杨*</t>
  </si>
  <si>
    <t>511527****07094043</t>
  </si>
  <si>
    <t>C00032</t>
  </si>
  <si>
    <t>20181017002401</t>
  </si>
  <si>
    <t>简*</t>
  </si>
  <si>
    <t>512501****02242743</t>
  </si>
  <si>
    <t>8-103</t>
  </si>
  <si>
    <t>程*可</t>
  </si>
  <si>
    <t>510122****12165736</t>
  </si>
  <si>
    <t>程*栩</t>
  </si>
  <si>
    <t>510106****09170155</t>
  </si>
  <si>
    <t>于*桐</t>
  </si>
  <si>
    <t>510114****01200164</t>
  </si>
  <si>
    <t>C00041</t>
  </si>
  <si>
    <t>20181018001677</t>
  </si>
  <si>
    <t>511322****0520102X</t>
  </si>
  <si>
    <t>10-102</t>
  </si>
  <si>
    <t>130321****05137814</t>
  </si>
  <si>
    <t>张*璐</t>
  </si>
  <si>
    <t>511322****10200024</t>
  </si>
  <si>
    <t>张*琪</t>
  </si>
  <si>
    <t>511322****11171025</t>
  </si>
  <si>
    <t>C00042</t>
  </si>
  <si>
    <t>20181018001963</t>
  </si>
  <si>
    <t>成*恒诚鑫商贸有限公司</t>
  </si>
  <si>
    <t>915101****4993543K</t>
  </si>
  <si>
    <t>5-106</t>
  </si>
  <si>
    <t>王*喜</t>
  </si>
  <si>
    <t>620523****05020010</t>
  </si>
  <si>
    <t>屠*航</t>
  </si>
  <si>
    <t>420902****01180057</t>
  </si>
  <si>
    <t>屠*帆</t>
  </si>
  <si>
    <t>420902****04110016</t>
  </si>
  <si>
    <t>熊*霞</t>
  </si>
  <si>
    <t>422201****1024082X</t>
  </si>
  <si>
    <t>C00010</t>
  </si>
  <si>
    <t>20181016001069</t>
  </si>
  <si>
    <t>邓*辉</t>
  </si>
  <si>
    <t>510111****11122734</t>
  </si>
  <si>
    <t>8-101</t>
  </si>
  <si>
    <t>唐*</t>
  </si>
  <si>
    <t>511023****07104329</t>
  </si>
  <si>
    <t>C00043</t>
  </si>
  <si>
    <t>20181018001977</t>
  </si>
  <si>
    <t>曾*</t>
  </si>
  <si>
    <t>510113****02032033</t>
  </si>
  <si>
    <t>8-102</t>
  </si>
  <si>
    <t>曾*丽</t>
  </si>
  <si>
    <t>510113****02232020</t>
  </si>
  <si>
    <t>C00009</t>
  </si>
  <si>
    <t>20181016001024</t>
  </si>
  <si>
    <t>尹*能</t>
  </si>
  <si>
    <t>510921****01176956</t>
  </si>
  <si>
    <t>11-105</t>
  </si>
  <si>
    <t>王*</t>
  </si>
  <si>
    <t>513022****06043325</t>
  </si>
  <si>
    <t>C00023</t>
  </si>
  <si>
    <t>20181017000571</t>
  </si>
  <si>
    <t>贺*平</t>
  </si>
  <si>
    <t>510102****12292616</t>
  </si>
  <si>
    <t>8-105</t>
  </si>
  <si>
    <t>林*梅</t>
  </si>
  <si>
    <t>510111****12272726</t>
  </si>
  <si>
    <t>贺*鹏</t>
  </si>
  <si>
    <t>510104****10174579</t>
  </si>
  <si>
    <t>刘*蕊</t>
  </si>
  <si>
    <t>511324****07030026</t>
  </si>
  <si>
    <t>姬*韬</t>
  </si>
  <si>
    <t>522701****03070310</t>
  </si>
  <si>
    <t>岳*雪</t>
  </si>
  <si>
    <t>511722****04083083</t>
  </si>
  <si>
    <t>张*国</t>
  </si>
  <si>
    <t>510502****05220714</t>
  </si>
  <si>
    <t>张*原</t>
  </si>
  <si>
    <t>510114****08220045</t>
  </si>
  <si>
    <t>C00053</t>
  </si>
  <si>
    <t>20181018003971</t>
  </si>
  <si>
    <t>黄*</t>
  </si>
  <si>
    <t>510703****11020011</t>
  </si>
  <si>
    <t>7-106</t>
  </si>
  <si>
    <t>朱*</t>
  </si>
  <si>
    <t>510703****10150024</t>
  </si>
  <si>
    <t>C00002</t>
  </si>
  <si>
    <t>20181016000501</t>
  </si>
  <si>
    <t>卫*丽</t>
  </si>
  <si>
    <t>410826****08101020</t>
  </si>
  <si>
    <t>11-106</t>
  </si>
  <si>
    <t>赵*兴</t>
  </si>
  <si>
    <t>410883****01263096</t>
  </si>
  <si>
    <t>赵*州</t>
  </si>
  <si>
    <t>410883****07170016</t>
  </si>
  <si>
    <t>梁*钰</t>
  </si>
  <si>
    <t>510124****08060127</t>
  </si>
  <si>
    <t>张*明</t>
  </si>
  <si>
    <t>622102****09219633</t>
  </si>
  <si>
    <t>陈*兰</t>
  </si>
  <si>
    <t>510125****07161848</t>
  </si>
  <si>
    <t>陈*杰</t>
  </si>
  <si>
    <t>510104****10010036</t>
  </si>
  <si>
    <t>陈*</t>
  </si>
  <si>
    <t>510104****10194870</t>
  </si>
  <si>
    <t>陈*霏</t>
  </si>
  <si>
    <t>510104****05050149</t>
  </si>
  <si>
    <t>张*恒</t>
  </si>
  <si>
    <t>511902****10204213</t>
  </si>
  <si>
    <t>C00001</t>
  </si>
  <si>
    <t>20181016000197</t>
  </si>
  <si>
    <t>于*飞</t>
  </si>
  <si>
    <t>370686****01065511</t>
  </si>
  <si>
    <t>5-102</t>
  </si>
  <si>
    <t>冉*琼</t>
  </si>
  <si>
    <t>500232****06190227</t>
  </si>
  <si>
    <t>于*婷</t>
  </si>
  <si>
    <t>500232****04187724</t>
  </si>
  <si>
    <t>C00017</t>
  </si>
  <si>
    <t>20181016001664</t>
  </si>
  <si>
    <t>向*兰</t>
  </si>
  <si>
    <t>510125****10050028</t>
  </si>
  <si>
    <t>13-106</t>
  </si>
  <si>
    <t>522129****0108403X</t>
  </si>
  <si>
    <t>冯*菲</t>
  </si>
  <si>
    <t>510105****08060187</t>
  </si>
  <si>
    <t>冯*能</t>
  </si>
  <si>
    <t>510114****09060034</t>
  </si>
  <si>
    <t>陈*庆</t>
  </si>
  <si>
    <t>510106****10110096</t>
  </si>
  <si>
    <t>范*轩</t>
  </si>
  <si>
    <t>511124****08030015</t>
  </si>
  <si>
    <t>C00019</t>
  </si>
  <si>
    <t>20181016002036</t>
  </si>
  <si>
    <t>510722****01094013</t>
  </si>
  <si>
    <t>13-108</t>
  </si>
  <si>
    <t>唐*霞</t>
  </si>
  <si>
    <t>510182****07081223</t>
  </si>
  <si>
    <t>张*瑞</t>
  </si>
  <si>
    <t>510106****10040030</t>
  </si>
  <si>
    <t>张*藢</t>
  </si>
  <si>
    <t>510182****05160105</t>
  </si>
  <si>
    <t>C00056</t>
  </si>
  <si>
    <t>20181018004102</t>
  </si>
  <si>
    <t>杨*渝龙</t>
  </si>
  <si>
    <t>513722****09292112</t>
  </si>
  <si>
    <t>9-105</t>
  </si>
  <si>
    <t>杨*易</t>
  </si>
  <si>
    <t>510114****08100352</t>
  </si>
  <si>
    <t>杨*诚</t>
  </si>
  <si>
    <t>510114****07170202</t>
  </si>
  <si>
    <t>余*媛</t>
  </si>
  <si>
    <t>510703****08220023</t>
  </si>
  <si>
    <t>张*刚</t>
  </si>
  <si>
    <t>512921****03073371</t>
  </si>
  <si>
    <t>511304****04211819</t>
  </si>
  <si>
    <t>何*</t>
  </si>
  <si>
    <t>510123****07183721</t>
  </si>
  <si>
    <t>何*彤</t>
  </si>
  <si>
    <t>510112****10280066</t>
  </si>
  <si>
    <t>颉*涵</t>
  </si>
  <si>
    <t>510131****09210023</t>
  </si>
  <si>
    <t>C00054</t>
  </si>
  <si>
    <t>20181018004015</t>
  </si>
  <si>
    <t>曾*兰</t>
  </si>
  <si>
    <t>510112****0210102X</t>
  </si>
  <si>
    <t>14-101</t>
  </si>
  <si>
    <t>刘*禄</t>
  </si>
  <si>
    <t>510523****03260010</t>
  </si>
  <si>
    <t>C00013</t>
  </si>
  <si>
    <t>20181016001248</t>
  </si>
  <si>
    <t>凌*琼</t>
  </si>
  <si>
    <t>510108****09213027</t>
  </si>
  <si>
    <t>10-105</t>
  </si>
  <si>
    <t>吕*军</t>
  </si>
  <si>
    <t>511022****03121614</t>
  </si>
  <si>
    <t>吕*益</t>
  </si>
  <si>
    <t>510108****09170036</t>
  </si>
  <si>
    <t>陈*安</t>
  </si>
  <si>
    <t>510683****01170615</t>
  </si>
  <si>
    <t>C00005</t>
  </si>
  <si>
    <t>20181016000818</t>
  </si>
  <si>
    <t>宋*佳</t>
  </si>
  <si>
    <t>513822****11087126</t>
  </si>
  <si>
    <t>10-103</t>
  </si>
  <si>
    <t>C00039</t>
  </si>
  <si>
    <t>20181018001216</t>
  </si>
  <si>
    <t>奚*彬</t>
  </si>
  <si>
    <t>513022****05155532</t>
  </si>
  <si>
    <t>13-102</t>
  </si>
  <si>
    <t>奚*阳</t>
  </si>
  <si>
    <t>511028****01041859</t>
  </si>
  <si>
    <t>C00058</t>
  </si>
  <si>
    <t>20181018004343</t>
  </si>
  <si>
    <t>余*</t>
  </si>
  <si>
    <t>511127****0701541X</t>
  </si>
  <si>
    <t>8-104</t>
  </si>
  <si>
    <t>郭*英</t>
  </si>
  <si>
    <t>511113****1011232X</t>
  </si>
  <si>
    <t>余*桐</t>
  </si>
  <si>
    <t>511181****05094444</t>
  </si>
  <si>
    <t xml:space="preserve">       刚需家庭登记购房人公证选房结果
   项目名称：华润龙湾御府
开发企业名称：成都华润置地北星房地产有限公司
预售证号：成房预售中心城区字第101804号 
项目区域：成都市金牛区
项目地址：成都市金牛区天回镇街道木龙湾社区9、10组
本项目本批次全部准售住宅78套，其中支持棚改货币化安置住户选购的住房8套，支持刚需家庭选购的住房42套，支持普通家庭选购的住房28套；公证选房结束后，棚改货币化安置住户选购住房0套，刚需家庭选购住房13套，普通家庭选购住房26套。</t>
  </si>
  <si>
    <t>刚需家庭</t>
  </si>
  <si>
    <t>B00021</t>
  </si>
  <si>
    <t>20181018003439</t>
  </si>
  <si>
    <t>511025****01251780</t>
  </si>
  <si>
    <t>5-101</t>
  </si>
  <si>
    <t>杨*鑫</t>
  </si>
  <si>
    <t>510106****0804511X</t>
  </si>
  <si>
    <t>B00010</t>
  </si>
  <si>
    <t>20181017000327</t>
  </si>
  <si>
    <t>刘*志</t>
  </si>
  <si>
    <t>510106****01295516</t>
  </si>
  <si>
    <t>6-103</t>
  </si>
  <si>
    <t>B00006</t>
  </si>
  <si>
    <t>20181016001212</t>
  </si>
  <si>
    <t>曾*萍</t>
  </si>
  <si>
    <t>510125****12283527</t>
  </si>
  <si>
    <t>16-108</t>
  </si>
  <si>
    <t>凌*新</t>
  </si>
  <si>
    <t>510111****10172270</t>
  </si>
  <si>
    <t>B00017</t>
  </si>
  <si>
    <t>20181018001704</t>
  </si>
  <si>
    <t>康*宁</t>
  </si>
  <si>
    <t>510106****09065134</t>
  </si>
  <si>
    <t>11-103</t>
  </si>
  <si>
    <t>B00007</t>
  </si>
  <si>
    <t>20181016001222</t>
  </si>
  <si>
    <t>梁*礼</t>
  </si>
  <si>
    <t>510103****03140974</t>
  </si>
  <si>
    <t>7-101</t>
  </si>
  <si>
    <t>B00011</t>
  </si>
  <si>
    <t>20181017000511</t>
  </si>
  <si>
    <t>500382****11298401</t>
  </si>
  <si>
    <t>6-104</t>
  </si>
  <si>
    <t>B00022</t>
  </si>
  <si>
    <t>20181018003573</t>
  </si>
  <si>
    <t>葛*</t>
  </si>
  <si>
    <t>511028****1007061X</t>
  </si>
  <si>
    <t>9-101</t>
  </si>
  <si>
    <t>B00018</t>
  </si>
  <si>
    <t>20181018002036</t>
  </si>
  <si>
    <t>汪*</t>
  </si>
  <si>
    <t>622428****02130022</t>
  </si>
  <si>
    <t>11-101</t>
  </si>
  <si>
    <t>曾*玉</t>
  </si>
  <si>
    <t>510125****05270948</t>
  </si>
  <si>
    <t>B00014</t>
  </si>
  <si>
    <t>20181017002541</t>
  </si>
  <si>
    <t>510125****07045012</t>
  </si>
  <si>
    <t>8-106</t>
  </si>
  <si>
    <t>B00008</t>
  </si>
  <si>
    <t>20181017000054</t>
  </si>
  <si>
    <t>刘*玲</t>
  </si>
  <si>
    <t>510125****10295849</t>
  </si>
  <si>
    <t>10-108</t>
  </si>
  <si>
    <t>邓*琼</t>
  </si>
  <si>
    <t>510111****0528116X</t>
  </si>
  <si>
    <t>B00005</t>
  </si>
  <si>
    <t>20181016000678</t>
  </si>
  <si>
    <t>王*然</t>
  </si>
  <si>
    <t>511302****07200047</t>
  </si>
  <si>
    <t>12-108</t>
  </si>
  <si>
    <t>B00012</t>
  </si>
  <si>
    <t>20181017001001</t>
  </si>
  <si>
    <t>王*芳</t>
  </si>
  <si>
    <t>510125****06126327</t>
  </si>
  <si>
    <t>13-101</t>
  </si>
  <si>
    <t>曹*才</t>
  </si>
  <si>
    <t>510125****08106315</t>
  </si>
  <si>
    <t>B00013</t>
  </si>
  <si>
    <t>20181017002445</t>
  </si>
  <si>
    <t>510112****06130742</t>
  </si>
  <si>
    <t>12-101</t>
  </si>
  <si>
    <t>万*</t>
  </si>
  <si>
    <t>511123****11250034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</si>
</sst>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P\&#25671;&#21495;&#20844;&#35777;&#65288;&#25104;&#37117;&#65289;\&#19994;&#21153;&#36164;&#26009;\&#21326;&#28070;&#40857;&#28286;&#24481;&#24220;%20me\&#25671;&#21495;&#32467;&#26524;\2018&#24180;10&#26376;31&#26085;&#21326;&#28070;&#40857;&#28286;&#24481;&#24220;5-16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C00015</v>
          </cell>
          <cell r="D2">
            <v>1</v>
          </cell>
        </row>
        <row r="3">
          <cell r="C3" t="str">
            <v>C00022</v>
          </cell>
          <cell r="D3">
            <v>2</v>
          </cell>
        </row>
        <row r="4">
          <cell r="C4" t="str">
            <v>C00028</v>
          </cell>
          <cell r="D4">
            <v>3</v>
          </cell>
        </row>
        <row r="5">
          <cell r="C5" t="str">
            <v>C00060</v>
          </cell>
          <cell r="D5">
            <v>4</v>
          </cell>
        </row>
        <row r="6">
          <cell r="C6" t="str">
            <v>C00011</v>
          </cell>
          <cell r="D6">
            <v>5</v>
          </cell>
        </row>
        <row r="7">
          <cell r="C7" t="str">
            <v>C00052</v>
          </cell>
          <cell r="D7">
            <v>6</v>
          </cell>
        </row>
        <row r="8">
          <cell r="C8" t="str">
            <v>C00006</v>
          </cell>
          <cell r="D8">
            <v>7</v>
          </cell>
        </row>
        <row r="9">
          <cell r="C9" t="str">
            <v>C00004</v>
          </cell>
          <cell r="D9">
            <v>8</v>
          </cell>
        </row>
        <row r="10">
          <cell r="C10" t="str">
            <v>C00021</v>
          </cell>
          <cell r="D10">
            <v>9</v>
          </cell>
        </row>
        <row r="11">
          <cell r="C11" t="str">
            <v>C00016</v>
          </cell>
          <cell r="D11">
            <v>10</v>
          </cell>
        </row>
        <row r="12">
          <cell r="C12" t="str">
            <v>C00007</v>
          </cell>
          <cell r="D12">
            <v>11</v>
          </cell>
        </row>
        <row r="13">
          <cell r="C13" t="str">
            <v>C00012</v>
          </cell>
          <cell r="D13">
            <v>12</v>
          </cell>
        </row>
        <row r="14">
          <cell r="C14" t="str">
            <v>C00055</v>
          </cell>
          <cell r="D14">
            <v>13</v>
          </cell>
        </row>
        <row r="15">
          <cell r="C15" t="str">
            <v>C00046</v>
          </cell>
          <cell r="D15">
            <v>14</v>
          </cell>
        </row>
        <row r="16">
          <cell r="C16" t="str">
            <v>C00018</v>
          </cell>
          <cell r="D16">
            <v>15</v>
          </cell>
        </row>
        <row r="17">
          <cell r="C17" t="str">
            <v>C00032</v>
          </cell>
          <cell r="D17">
            <v>16</v>
          </cell>
        </row>
        <row r="18">
          <cell r="C18" t="str">
            <v>C00025</v>
          </cell>
          <cell r="D18">
            <v>17</v>
          </cell>
        </row>
        <row r="19">
          <cell r="C19" t="str">
            <v>C00049</v>
          </cell>
          <cell r="D19">
            <v>18</v>
          </cell>
        </row>
        <row r="20">
          <cell r="C20" t="str">
            <v>C00041</v>
          </cell>
          <cell r="D20">
            <v>19</v>
          </cell>
        </row>
        <row r="21">
          <cell r="C21" t="str">
            <v>C00042</v>
          </cell>
          <cell r="D21">
            <v>20</v>
          </cell>
        </row>
        <row r="22">
          <cell r="C22" t="str">
            <v>C00014</v>
          </cell>
          <cell r="D22">
            <v>21</v>
          </cell>
        </row>
        <row r="23">
          <cell r="C23" t="str">
            <v>C00047</v>
          </cell>
          <cell r="D23">
            <v>22</v>
          </cell>
        </row>
        <row r="24">
          <cell r="C24" t="str">
            <v>C00010</v>
          </cell>
          <cell r="D24">
            <v>23</v>
          </cell>
        </row>
        <row r="25">
          <cell r="C25" t="str">
            <v>C00043</v>
          </cell>
          <cell r="D25">
            <v>24</v>
          </cell>
        </row>
        <row r="26">
          <cell r="C26" t="str">
            <v>C00009</v>
          </cell>
          <cell r="D26">
            <v>25</v>
          </cell>
        </row>
        <row r="27">
          <cell r="C27" t="str">
            <v>C00023</v>
          </cell>
          <cell r="D27">
            <v>26</v>
          </cell>
        </row>
        <row r="28">
          <cell r="C28" t="str">
            <v>C00034</v>
          </cell>
          <cell r="D28">
            <v>27</v>
          </cell>
        </row>
        <row r="29">
          <cell r="C29" t="str">
            <v>C00033</v>
          </cell>
          <cell r="D29">
            <v>28</v>
          </cell>
        </row>
        <row r="30">
          <cell r="C30" t="str">
            <v>C00051</v>
          </cell>
          <cell r="D30">
            <v>29</v>
          </cell>
        </row>
        <row r="31">
          <cell r="C31" t="str">
            <v>C00044</v>
          </cell>
          <cell r="D31">
            <v>30</v>
          </cell>
        </row>
        <row r="32">
          <cell r="C32" t="str">
            <v>C00030</v>
          </cell>
          <cell r="D32">
            <v>31</v>
          </cell>
        </row>
        <row r="33">
          <cell r="C33" t="str">
            <v>C00003</v>
          </cell>
          <cell r="D33">
            <v>32</v>
          </cell>
        </row>
        <row r="34">
          <cell r="C34" t="str">
            <v>C00053</v>
          </cell>
          <cell r="D34">
            <v>33</v>
          </cell>
        </row>
        <row r="35">
          <cell r="C35" t="str">
            <v>C00002</v>
          </cell>
          <cell r="D35">
            <v>34</v>
          </cell>
        </row>
        <row r="36">
          <cell r="C36" t="str">
            <v>C00057</v>
          </cell>
          <cell r="D36">
            <v>35</v>
          </cell>
        </row>
        <row r="37">
          <cell r="C37" t="str">
            <v>C00035</v>
          </cell>
          <cell r="D37">
            <v>36</v>
          </cell>
        </row>
        <row r="38">
          <cell r="C38" t="str">
            <v>C00027</v>
          </cell>
          <cell r="D38">
            <v>37</v>
          </cell>
        </row>
        <row r="39">
          <cell r="C39" t="str">
            <v>C00036</v>
          </cell>
          <cell r="D39">
            <v>38</v>
          </cell>
        </row>
        <row r="40">
          <cell r="C40" t="str">
            <v>C00059</v>
          </cell>
          <cell r="D40">
            <v>39</v>
          </cell>
        </row>
        <row r="41">
          <cell r="C41" t="str">
            <v>C00048</v>
          </cell>
          <cell r="D41">
            <v>40</v>
          </cell>
        </row>
        <row r="42">
          <cell r="C42" t="str">
            <v>C00045</v>
          </cell>
          <cell r="D42">
            <v>41</v>
          </cell>
        </row>
        <row r="43">
          <cell r="C43" t="str">
            <v>C00001</v>
          </cell>
          <cell r="D43">
            <v>42</v>
          </cell>
        </row>
        <row r="44">
          <cell r="C44" t="str">
            <v>C00017</v>
          </cell>
          <cell r="D44">
            <v>43</v>
          </cell>
        </row>
        <row r="45">
          <cell r="C45" t="str">
            <v>C00031</v>
          </cell>
          <cell r="D45">
            <v>44</v>
          </cell>
        </row>
        <row r="46">
          <cell r="C46" t="str">
            <v>C00026</v>
          </cell>
          <cell r="D46">
            <v>45</v>
          </cell>
        </row>
        <row r="47">
          <cell r="C47" t="str">
            <v>C00019</v>
          </cell>
          <cell r="D47">
            <v>46</v>
          </cell>
        </row>
        <row r="48">
          <cell r="C48" t="str">
            <v>C00056</v>
          </cell>
          <cell r="D48">
            <v>47</v>
          </cell>
        </row>
        <row r="49">
          <cell r="C49" t="str">
            <v>C00050</v>
          </cell>
          <cell r="D49">
            <v>48</v>
          </cell>
        </row>
        <row r="50">
          <cell r="C50" t="str">
            <v>C00040</v>
          </cell>
          <cell r="D50">
            <v>49</v>
          </cell>
        </row>
        <row r="51">
          <cell r="C51" t="str">
            <v>C00029</v>
          </cell>
          <cell r="D51">
            <v>50</v>
          </cell>
        </row>
        <row r="52">
          <cell r="C52" t="str">
            <v>C00008</v>
          </cell>
          <cell r="D52">
            <v>51</v>
          </cell>
        </row>
        <row r="53">
          <cell r="C53" t="str">
            <v>C00054</v>
          </cell>
          <cell r="D53">
            <v>52</v>
          </cell>
        </row>
        <row r="54">
          <cell r="C54" t="str">
            <v>C00013</v>
          </cell>
          <cell r="D54">
            <v>53</v>
          </cell>
        </row>
        <row r="55">
          <cell r="C55" t="str">
            <v>C00024</v>
          </cell>
          <cell r="D55">
            <v>54</v>
          </cell>
        </row>
        <row r="56">
          <cell r="C56" t="str">
            <v>C00038</v>
          </cell>
          <cell r="D56">
            <v>55</v>
          </cell>
        </row>
        <row r="57">
          <cell r="C57" t="str">
            <v>C00005</v>
          </cell>
          <cell r="D57">
            <v>56</v>
          </cell>
        </row>
        <row r="58">
          <cell r="C58" t="str">
            <v>C00039</v>
          </cell>
          <cell r="D58">
            <v>57</v>
          </cell>
        </row>
        <row r="59">
          <cell r="C59" t="str">
            <v>C00020</v>
          </cell>
          <cell r="D59">
            <v>58</v>
          </cell>
        </row>
        <row r="60">
          <cell r="C60" t="str">
            <v>C00037</v>
          </cell>
          <cell r="D60">
            <v>59</v>
          </cell>
        </row>
        <row r="61">
          <cell r="C61" t="str">
            <v>C00058</v>
          </cell>
          <cell r="D6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0"/>
  <sheetViews>
    <sheetView zoomScale="85" zoomScaleNormal="85" workbookViewId="0">
      <selection activeCell="J25" sqref="J25"/>
    </sheetView>
  </sheetViews>
  <sheetFormatPr defaultColWidth="9" defaultRowHeight="35.1" customHeight="1" outlineLevelCol="6"/>
  <cols>
    <col min="1" max="1" width="9" style="16" customWidth="1"/>
    <col min="2" max="2" width="11.125" customWidth="1"/>
    <col min="3" max="3" width="17.5" customWidth="1"/>
    <col min="4" max="4" width="16.375" customWidth="1"/>
    <col min="5" max="5" width="28.25" customWidth="1"/>
    <col min="6" max="6" width="21.125" customWidth="1"/>
    <col min="7" max="7" width="30.875" style="16" customWidth="1"/>
  </cols>
  <sheetData>
    <row r="1" customFormat="1" ht="213" customHeight="1" spans="1:7">
      <c r="A1" s="17" t="s">
        <v>0</v>
      </c>
      <c r="B1" s="18"/>
      <c r="C1" s="18"/>
      <c r="D1" s="18"/>
      <c r="E1" s="18"/>
      <c r="F1" s="18"/>
      <c r="G1" s="19"/>
    </row>
    <row r="2" s="15" customFormat="1" ht="15" customHeight="1" spans="1:7">
      <c r="A2" s="20" t="s">
        <v>1</v>
      </c>
      <c r="B2" s="21" t="s">
        <v>2</v>
      </c>
      <c r="C2" s="20" t="s">
        <v>3</v>
      </c>
      <c r="D2" s="20" t="s">
        <v>4</v>
      </c>
      <c r="E2" s="20" t="s">
        <v>5</v>
      </c>
      <c r="F2" s="22" t="s">
        <v>6</v>
      </c>
      <c r="G2" s="23" t="s">
        <v>7</v>
      </c>
    </row>
    <row r="3" ht="15" customHeight="1" spans="1:7">
      <c r="A3" s="16">
        <f>VLOOKUP(B3,[1]摇号结果!$C$1:$D$65536,2,0)</f>
        <v>1</v>
      </c>
      <c r="B3" s="24" t="s">
        <v>8</v>
      </c>
      <c r="C3" s="25" t="s">
        <v>9</v>
      </c>
      <c r="D3" s="25" t="s">
        <v>10</v>
      </c>
      <c r="E3" s="25" t="s">
        <v>11</v>
      </c>
      <c r="F3" s="26" t="s">
        <v>12</v>
      </c>
      <c r="G3" s="16" t="s">
        <v>13</v>
      </c>
    </row>
    <row r="4" hidden="1" customHeight="1" spans="1:7">
      <c r="A4" s="27" t="e">
        <f>VLOOKUP(B4,[1]摇号结果!$C$1:$D$65536,2,0)</f>
        <v>#REF!</v>
      </c>
      <c r="B4" s="24" t="e">
        <f>#REF!</f>
        <v>#REF!</v>
      </c>
      <c r="C4" s="25" t="s">
        <v>14</v>
      </c>
      <c r="D4" s="25" t="s">
        <v>15</v>
      </c>
      <c r="E4" s="25" t="s">
        <v>16</v>
      </c>
      <c r="F4" s="26" t="s">
        <v>17</v>
      </c>
      <c r="G4" s="27"/>
    </row>
    <row r="5" hidden="1" customHeight="1" spans="1:7">
      <c r="A5" s="27" t="e">
        <f>VLOOKUP(B5,[1]摇号结果!$C$1:$D$65536,2,0)</f>
        <v>#REF!</v>
      </c>
      <c r="B5" s="24" t="e">
        <f>B4</f>
        <v>#REF!</v>
      </c>
      <c r="C5" s="25" t="s">
        <v>18</v>
      </c>
      <c r="D5" s="25" t="s">
        <v>15</v>
      </c>
      <c r="E5" s="25" t="s">
        <v>19</v>
      </c>
      <c r="F5" s="26" t="s">
        <v>20</v>
      </c>
      <c r="G5" s="27"/>
    </row>
    <row r="6" ht="15" customHeight="1" spans="1:7">
      <c r="A6" s="28">
        <f>VLOOKUP(B6,[1]摇号结果!$C$1:$D$65536,2,0)</f>
        <v>4</v>
      </c>
      <c r="B6" s="29" t="s">
        <v>21</v>
      </c>
      <c r="C6" s="25" t="s">
        <v>9</v>
      </c>
      <c r="D6" s="25" t="s">
        <v>22</v>
      </c>
      <c r="E6" s="25" t="s">
        <v>23</v>
      </c>
      <c r="F6" s="26" t="s">
        <v>24</v>
      </c>
      <c r="G6" s="28" t="s">
        <v>25</v>
      </c>
    </row>
    <row r="7" ht="15" customHeight="1" spans="1:7">
      <c r="A7" s="30"/>
      <c r="B7" s="31"/>
      <c r="C7" s="25" t="s">
        <v>26</v>
      </c>
      <c r="D7" s="25" t="s">
        <v>15</v>
      </c>
      <c r="E7" s="25" t="s">
        <v>27</v>
      </c>
      <c r="F7" s="26" t="s">
        <v>28</v>
      </c>
      <c r="G7" s="30"/>
    </row>
    <row r="8" hidden="1" customHeight="1" spans="1:7">
      <c r="A8" s="27" t="e">
        <f>VLOOKUP(B8,[1]摇号结果!$C$1:$D$65536,2,0)</f>
        <v>#N/A</v>
      </c>
      <c r="B8" s="24">
        <f>B7</f>
        <v>0</v>
      </c>
      <c r="C8" s="25" t="s">
        <v>14</v>
      </c>
      <c r="D8" s="25" t="s">
        <v>15</v>
      </c>
      <c r="E8" s="25" t="s">
        <v>29</v>
      </c>
      <c r="F8" s="26" t="s">
        <v>30</v>
      </c>
      <c r="G8" s="27"/>
    </row>
    <row r="9" ht="15" customHeight="1" spans="1:7">
      <c r="A9" s="28">
        <f>VLOOKUP(B9,[1]摇号结果!$C$1:$D$65536,2,0)</f>
        <v>5</v>
      </c>
      <c r="B9" s="29" t="s">
        <v>31</v>
      </c>
      <c r="C9" s="25" t="s">
        <v>9</v>
      </c>
      <c r="D9" s="25" t="s">
        <v>32</v>
      </c>
      <c r="E9" s="25" t="s">
        <v>33</v>
      </c>
      <c r="F9" s="26" t="s">
        <v>34</v>
      </c>
      <c r="G9" s="28" t="s">
        <v>35</v>
      </c>
    </row>
    <row r="10" ht="15" customHeight="1" spans="1:7">
      <c r="A10" s="30"/>
      <c r="B10" s="31"/>
      <c r="C10" s="25" t="s">
        <v>36</v>
      </c>
      <c r="D10" s="25" t="s">
        <v>15</v>
      </c>
      <c r="E10" s="25" t="s">
        <v>37</v>
      </c>
      <c r="F10" s="26" t="s">
        <v>38</v>
      </c>
      <c r="G10" s="30"/>
    </row>
    <row r="11" hidden="1" customHeight="1" spans="1:7">
      <c r="A11" s="27" t="e">
        <f>VLOOKUP(B11,[1]摇号结果!$C$1:$D$65536,2,0)</f>
        <v>#REF!</v>
      </c>
      <c r="B11" s="24" t="e">
        <f>#REF!</f>
        <v>#REF!</v>
      </c>
      <c r="C11" s="25" t="s">
        <v>39</v>
      </c>
      <c r="D11" s="25" t="s">
        <v>15</v>
      </c>
      <c r="E11" s="25" t="s">
        <v>40</v>
      </c>
      <c r="F11" s="26" t="s">
        <v>41</v>
      </c>
      <c r="G11" s="27"/>
    </row>
    <row r="12" hidden="1" customHeight="1" spans="1:7">
      <c r="A12" s="27" t="e">
        <f>VLOOKUP(B12,[1]摇号结果!$C$1:$D$65536,2,0)</f>
        <v>#REF!</v>
      </c>
      <c r="B12" s="24" t="e">
        <f>B11</f>
        <v>#REF!</v>
      </c>
      <c r="C12" s="25" t="s">
        <v>14</v>
      </c>
      <c r="D12" s="25" t="s">
        <v>15</v>
      </c>
      <c r="E12" s="25" t="s">
        <v>42</v>
      </c>
      <c r="F12" s="26" t="s">
        <v>43</v>
      </c>
      <c r="G12" s="27"/>
    </row>
    <row r="13" hidden="1" customHeight="1" spans="1:7">
      <c r="A13" s="27" t="e">
        <f>VLOOKUP(B13,[1]摇号结果!$C$1:$D$65536,2,0)</f>
        <v>#REF!</v>
      </c>
      <c r="B13" s="24" t="e">
        <f>B12</f>
        <v>#REF!</v>
      </c>
      <c r="C13" s="25" t="s">
        <v>44</v>
      </c>
      <c r="D13" s="25" t="s">
        <v>15</v>
      </c>
      <c r="E13" s="25" t="s">
        <v>45</v>
      </c>
      <c r="F13" s="26" t="s">
        <v>46</v>
      </c>
      <c r="G13" s="27"/>
    </row>
    <row r="14" ht="15" customHeight="1" spans="1:7">
      <c r="A14" s="16">
        <f>VLOOKUP(B14,[1]摇号结果!$C$1:$D$65536,2,0)</f>
        <v>7</v>
      </c>
      <c r="B14" s="24" t="s">
        <v>47</v>
      </c>
      <c r="C14" s="25" t="s">
        <v>9</v>
      </c>
      <c r="D14" s="25" t="s">
        <v>48</v>
      </c>
      <c r="E14" s="25" t="s">
        <v>49</v>
      </c>
      <c r="F14" s="26" t="s">
        <v>50</v>
      </c>
      <c r="G14" s="16" t="s">
        <v>51</v>
      </c>
    </row>
    <row r="15" hidden="1" customHeight="1" spans="1:7">
      <c r="A15" s="27">
        <f>VLOOKUP(B15,[1]摇号结果!$C$1:$D$65536,2,0)</f>
        <v>7</v>
      </c>
      <c r="B15" s="24" t="str">
        <f>B14</f>
        <v>C00006</v>
      </c>
      <c r="C15" s="25" t="s">
        <v>44</v>
      </c>
      <c r="D15" s="25" t="s">
        <v>15</v>
      </c>
      <c r="E15" s="25" t="s">
        <v>52</v>
      </c>
      <c r="F15" s="26" t="s">
        <v>53</v>
      </c>
      <c r="G15" s="27"/>
    </row>
    <row r="16" hidden="1" customHeight="1" spans="1:7">
      <c r="A16" s="27">
        <f>VLOOKUP(B16,[1]摇号结果!$C$1:$D$65536,2,0)</f>
        <v>7</v>
      </c>
      <c r="B16" s="24" t="str">
        <f>B15</f>
        <v>C00006</v>
      </c>
      <c r="C16" s="25" t="s">
        <v>39</v>
      </c>
      <c r="D16" s="25" t="s">
        <v>15</v>
      </c>
      <c r="E16" s="25" t="s">
        <v>54</v>
      </c>
      <c r="F16" s="26" t="s">
        <v>55</v>
      </c>
      <c r="G16" s="27"/>
    </row>
    <row r="17" hidden="1" customHeight="1" spans="1:7">
      <c r="A17" s="27">
        <f>VLOOKUP(B17,[1]摇号结果!$C$1:$D$65536,2,0)</f>
        <v>7</v>
      </c>
      <c r="B17" s="24" t="str">
        <f>B16</f>
        <v>C00006</v>
      </c>
      <c r="C17" s="25" t="s">
        <v>14</v>
      </c>
      <c r="D17" s="25" t="s">
        <v>15</v>
      </c>
      <c r="E17" s="25" t="s">
        <v>56</v>
      </c>
      <c r="F17" s="26" t="s">
        <v>57</v>
      </c>
      <c r="G17" s="27"/>
    </row>
    <row r="18" ht="15" customHeight="1" spans="1:7">
      <c r="A18" s="28">
        <f>VLOOKUP(B18,[1]摇号结果!$C$1:$D$65536,2,0)</f>
        <v>8</v>
      </c>
      <c r="B18" s="29" t="s">
        <v>58</v>
      </c>
      <c r="C18" s="25" t="s">
        <v>9</v>
      </c>
      <c r="D18" s="25" t="s">
        <v>59</v>
      </c>
      <c r="E18" s="25" t="s">
        <v>60</v>
      </c>
      <c r="F18" s="26" t="s">
        <v>61</v>
      </c>
      <c r="G18" s="28" t="s">
        <v>62</v>
      </c>
    </row>
    <row r="19" ht="15" customHeight="1" spans="1:7">
      <c r="A19" s="30"/>
      <c r="B19" s="31"/>
      <c r="C19" s="25" t="s">
        <v>26</v>
      </c>
      <c r="D19" s="25" t="s">
        <v>15</v>
      </c>
      <c r="E19" s="25" t="s">
        <v>63</v>
      </c>
      <c r="F19" s="26" t="s">
        <v>64</v>
      </c>
      <c r="G19" s="30"/>
    </row>
    <row r="20" hidden="1" customHeight="1" spans="1:7">
      <c r="A20" s="27" t="e">
        <f>VLOOKUP(B20,[1]摇号结果!$C$1:$D$65536,2,0)</f>
        <v>#N/A</v>
      </c>
      <c r="B20" s="24">
        <f>B19</f>
        <v>0</v>
      </c>
      <c r="C20" s="25" t="s">
        <v>44</v>
      </c>
      <c r="D20" s="25" t="s">
        <v>15</v>
      </c>
      <c r="E20" s="25" t="s">
        <v>65</v>
      </c>
      <c r="F20" s="26" t="s">
        <v>66</v>
      </c>
      <c r="G20" s="27"/>
    </row>
    <row r="21" ht="15" customHeight="1" spans="1:7">
      <c r="A21" s="28">
        <f>VLOOKUP(B21,[1]摇号结果!$C$1:$D$65536,2,0)</f>
        <v>9</v>
      </c>
      <c r="B21" s="29" t="s">
        <v>67</v>
      </c>
      <c r="C21" s="25" t="s">
        <v>9</v>
      </c>
      <c r="D21" s="25" t="s">
        <v>68</v>
      </c>
      <c r="E21" s="25" t="s">
        <v>69</v>
      </c>
      <c r="F21" s="26" t="s">
        <v>70</v>
      </c>
      <c r="G21" s="28" t="s">
        <v>71</v>
      </c>
    </row>
    <row r="22" ht="15" customHeight="1" spans="1:7">
      <c r="A22" s="30"/>
      <c r="B22" s="31"/>
      <c r="C22" s="25" t="s">
        <v>36</v>
      </c>
      <c r="D22" s="25" t="s">
        <v>15</v>
      </c>
      <c r="E22" s="25" t="s">
        <v>72</v>
      </c>
      <c r="F22" s="26" t="s">
        <v>73</v>
      </c>
      <c r="G22" s="30"/>
    </row>
    <row r="23" hidden="1" customHeight="1" spans="1:7">
      <c r="A23" s="27" t="e">
        <f>VLOOKUP(B23,[1]摇号结果!$C$1:$D$65536,2,0)</f>
        <v>#REF!</v>
      </c>
      <c r="B23" s="24" t="e">
        <f>#REF!</f>
        <v>#REF!</v>
      </c>
      <c r="C23" s="25" t="s">
        <v>18</v>
      </c>
      <c r="D23" s="25" t="s">
        <v>15</v>
      </c>
      <c r="E23" s="25" t="s">
        <v>74</v>
      </c>
      <c r="F23" s="26" t="s">
        <v>75</v>
      </c>
      <c r="G23" s="27"/>
    </row>
    <row r="24" ht="15" customHeight="1" spans="1:7">
      <c r="A24" s="28">
        <f>VLOOKUP(B24,[1]摇号结果!$C$1:$D$65536,2,0)</f>
        <v>11</v>
      </c>
      <c r="B24" s="29" t="s">
        <v>76</v>
      </c>
      <c r="C24" s="25" t="s">
        <v>9</v>
      </c>
      <c r="D24" s="25" t="s">
        <v>77</v>
      </c>
      <c r="E24" s="25" t="s">
        <v>78</v>
      </c>
      <c r="F24" s="26" t="s">
        <v>79</v>
      </c>
      <c r="G24" s="28" t="s">
        <v>80</v>
      </c>
    </row>
    <row r="25" ht="15" customHeight="1" spans="1:7">
      <c r="A25" s="30"/>
      <c r="B25" s="31"/>
      <c r="C25" s="25" t="s">
        <v>36</v>
      </c>
      <c r="D25" s="25" t="s">
        <v>15</v>
      </c>
      <c r="E25" s="25" t="s">
        <v>81</v>
      </c>
      <c r="F25" s="26" t="s">
        <v>82</v>
      </c>
      <c r="G25" s="30"/>
    </row>
    <row r="26" hidden="1" customHeight="1" spans="1:7">
      <c r="A26" s="27" t="e">
        <f>VLOOKUP(B26,[1]摇号结果!$C$1:$D$65536,2,0)</f>
        <v>#N/A</v>
      </c>
      <c r="B26" s="24">
        <f>B25</f>
        <v>0</v>
      </c>
      <c r="C26" s="25" t="s">
        <v>14</v>
      </c>
      <c r="D26" s="25" t="s">
        <v>15</v>
      </c>
      <c r="E26" s="25" t="s">
        <v>83</v>
      </c>
      <c r="F26" s="26" t="s">
        <v>84</v>
      </c>
      <c r="G26" s="27"/>
    </row>
    <row r="27" hidden="1" customHeight="1" spans="1:7">
      <c r="A27" s="27" t="e">
        <f>VLOOKUP(B27,[1]摇号结果!$C$1:$D$65536,2,0)</f>
        <v>#REF!</v>
      </c>
      <c r="B27" s="24" t="e">
        <f>#REF!</f>
        <v>#REF!</v>
      </c>
      <c r="C27" s="25" t="s">
        <v>39</v>
      </c>
      <c r="D27" s="25" t="s">
        <v>15</v>
      </c>
      <c r="E27" s="25" t="s">
        <v>85</v>
      </c>
      <c r="F27" s="26" t="s">
        <v>86</v>
      </c>
      <c r="G27" s="27"/>
    </row>
    <row r="28" hidden="1" customHeight="1" spans="1:7">
      <c r="A28" s="27" t="e">
        <f>VLOOKUP(B28,[1]摇号结果!$C$1:$D$65536,2,0)</f>
        <v>#REF!</v>
      </c>
      <c r="B28" s="24" t="e">
        <f>B27</f>
        <v>#REF!</v>
      </c>
      <c r="C28" s="25" t="s">
        <v>44</v>
      </c>
      <c r="D28" s="25" t="s">
        <v>15</v>
      </c>
      <c r="E28" s="25" t="s">
        <v>87</v>
      </c>
      <c r="F28" s="26" t="s">
        <v>88</v>
      </c>
      <c r="G28" s="27"/>
    </row>
    <row r="29" hidden="1" customHeight="1" spans="1:7">
      <c r="A29" s="27" t="e">
        <f>VLOOKUP(B29,[1]摇号结果!$C$1:$D$65536,2,0)</f>
        <v>#REF!</v>
      </c>
      <c r="B29" s="24" t="e">
        <f>#REF!</f>
        <v>#REF!</v>
      </c>
      <c r="C29" s="25" t="s">
        <v>44</v>
      </c>
      <c r="D29" s="25" t="s">
        <v>15</v>
      </c>
      <c r="E29" s="25" t="s">
        <v>89</v>
      </c>
      <c r="F29" s="26" t="s">
        <v>90</v>
      </c>
      <c r="G29" s="27"/>
    </row>
    <row r="30" hidden="1" customHeight="1" spans="1:7">
      <c r="A30" s="27" t="e">
        <f>VLOOKUP(B30,[1]摇号结果!$C$1:$D$65536,2,0)</f>
        <v>#REF!</v>
      </c>
      <c r="B30" s="24" t="e">
        <f>B29</f>
        <v>#REF!</v>
      </c>
      <c r="C30" s="25" t="s">
        <v>18</v>
      </c>
      <c r="D30" s="25" t="s">
        <v>15</v>
      </c>
      <c r="E30" s="25" t="s">
        <v>91</v>
      </c>
      <c r="F30" s="26" t="s">
        <v>92</v>
      </c>
      <c r="G30" s="27"/>
    </row>
    <row r="31" ht="15" customHeight="1" spans="1:7">
      <c r="A31" s="28">
        <f>VLOOKUP(B31,[1]摇号结果!$C$1:$D$65536,2,0)</f>
        <v>14</v>
      </c>
      <c r="B31" s="29" t="s">
        <v>93</v>
      </c>
      <c r="C31" s="25" t="s">
        <v>9</v>
      </c>
      <c r="D31" s="25" t="s">
        <v>94</v>
      </c>
      <c r="E31" s="25" t="s">
        <v>95</v>
      </c>
      <c r="F31" s="26" t="s">
        <v>96</v>
      </c>
      <c r="G31" s="28" t="s">
        <v>97</v>
      </c>
    </row>
    <row r="32" ht="15" customHeight="1" spans="1:7">
      <c r="A32" s="30"/>
      <c r="B32" s="31"/>
      <c r="C32" s="25" t="s">
        <v>36</v>
      </c>
      <c r="D32" s="25" t="s">
        <v>15</v>
      </c>
      <c r="E32" s="25" t="s">
        <v>98</v>
      </c>
      <c r="F32" s="26" t="s">
        <v>99</v>
      </c>
      <c r="G32" s="30"/>
    </row>
    <row r="33" hidden="1" customHeight="1" spans="1:7">
      <c r="A33" s="27" t="e">
        <f>VLOOKUP(B33,[1]摇号结果!$C$1:$D$65536,2,0)</f>
        <v>#N/A</v>
      </c>
      <c r="B33" s="24">
        <f>B32</f>
        <v>0</v>
      </c>
      <c r="C33" s="25" t="s">
        <v>44</v>
      </c>
      <c r="D33" s="25" t="s">
        <v>15</v>
      </c>
      <c r="E33" s="25" t="s">
        <v>100</v>
      </c>
      <c r="F33" s="26" t="s">
        <v>101</v>
      </c>
      <c r="G33" s="27"/>
    </row>
    <row r="34" hidden="1" customHeight="1" spans="1:7">
      <c r="A34" s="27" t="e">
        <f>VLOOKUP(B34,[1]摇号结果!$C$1:$D$65536,2,0)</f>
        <v>#N/A</v>
      </c>
      <c r="B34" s="24">
        <f>B33</f>
        <v>0</v>
      </c>
      <c r="C34" s="25" t="s">
        <v>14</v>
      </c>
      <c r="D34" s="25" t="s">
        <v>15</v>
      </c>
      <c r="E34" s="25" t="s">
        <v>102</v>
      </c>
      <c r="F34" s="26" t="s">
        <v>103</v>
      </c>
      <c r="G34" s="27"/>
    </row>
    <row r="35" hidden="1" customHeight="1" spans="1:7">
      <c r="A35" s="27" t="e">
        <f>VLOOKUP(B35,[1]摇号结果!$C$1:$D$65536,2,0)</f>
        <v>#REF!</v>
      </c>
      <c r="B35" s="24" t="e">
        <f>#REF!</f>
        <v>#REF!</v>
      </c>
      <c r="C35" s="25" t="s">
        <v>14</v>
      </c>
      <c r="D35" s="25" t="s">
        <v>15</v>
      </c>
      <c r="E35" s="25" t="s">
        <v>104</v>
      </c>
      <c r="F35" s="26" t="s">
        <v>105</v>
      </c>
      <c r="G35" s="27"/>
    </row>
    <row r="36" hidden="1" customHeight="1" spans="1:7">
      <c r="A36" s="27" t="e">
        <f>VLOOKUP(B36,[1]摇号结果!$C$1:$D$65536,2,0)</f>
        <v>#REF!</v>
      </c>
      <c r="B36" s="24" t="e">
        <f>B35</f>
        <v>#REF!</v>
      </c>
      <c r="C36" s="25" t="s">
        <v>44</v>
      </c>
      <c r="D36" s="25" t="s">
        <v>15</v>
      </c>
      <c r="E36" s="25" t="s">
        <v>106</v>
      </c>
      <c r="F36" s="26" t="s">
        <v>107</v>
      </c>
      <c r="G36" s="27"/>
    </row>
    <row r="37" hidden="1" customHeight="1" spans="1:7">
      <c r="A37" s="27" t="e">
        <f>VLOOKUP(B37,[1]摇号结果!$C$1:$D$65536,2,0)</f>
        <v>#REF!</v>
      </c>
      <c r="B37" s="24" t="e">
        <f>B36</f>
        <v>#REF!</v>
      </c>
      <c r="C37" s="25" t="s">
        <v>18</v>
      </c>
      <c r="D37" s="25" t="s">
        <v>15</v>
      </c>
      <c r="E37" s="25" t="s">
        <v>108</v>
      </c>
      <c r="F37" s="26" t="s">
        <v>109</v>
      </c>
      <c r="G37" s="27"/>
    </row>
    <row r="38" ht="15" customHeight="1" spans="1:7">
      <c r="A38" s="28">
        <f>VLOOKUP(B38,[1]摇号结果!$C$1:$D$65536,2,0)</f>
        <v>16</v>
      </c>
      <c r="B38" s="29" t="s">
        <v>110</v>
      </c>
      <c r="C38" s="25" t="s">
        <v>9</v>
      </c>
      <c r="D38" s="25" t="s">
        <v>111</v>
      </c>
      <c r="E38" s="25" t="s">
        <v>112</v>
      </c>
      <c r="F38" s="26" t="s">
        <v>113</v>
      </c>
      <c r="G38" s="28" t="s">
        <v>114</v>
      </c>
    </row>
    <row r="39" ht="15" customHeight="1" spans="1:7">
      <c r="A39" s="30"/>
      <c r="B39" s="31"/>
      <c r="C39" s="25" t="s">
        <v>26</v>
      </c>
      <c r="D39" s="25" t="s">
        <v>15</v>
      </c>
      <c r="E39" s="25" t="s">
        <v>115</v>
      </c>
      <c r="F39" s="26" t="s">
        <v>116</v>
      </c>
      <c r="G39" s="30"/>
    </row>
    <row r="40" hidden="1" customHeight="1" spans="1:7">
      <c r="A40" s="27" t="e">
        <f>VLOOKUP(B40,[1]摇号结果!$C$1:$D$65536,2,0)</f>
        <v>#N/A</v>
      </c>
      <c r="B40" s="24">
        <f>B39</f>
        <v>0</v>
      </c>
      <c r="C40" s="25" t="s">
        <v>44</v>
      </c>
      <c r="D40" s="25" t="s">
        <v>15</v>
      </c>
      <c r="E40" s="25" t="s">
        <v>117</v>
      </c>
      <c r="F40" s="26" t="s">
        <v>118</v>
      </c>
      <c r="G40" s="27"/>
    </row>
    <row r="41" hidden="1" customHeight="1" spans="1:7">
      <c r="A41" s="27" t="e">
        <f>VLOOKUP(B41,[1]摇号结果!$C$1:$D$65536,2,0)</f>
        <v>#REF!</v>
      </c>
      <c r="B41" s="24" t="e">
        <f>#REF!</f>
        <v>#REF!</v>
      </c>
      <c r="C41" s="25" t="s">
        <v>14</v>
      </c>
      <c r="D41" s="25" t="s">
        <v>15</v>
      </c>
      <c r="E41" s="25" t="s">
        <v>119</v>
      </c>
      <c r="F41" s="26" t="s">
        <v>120</v>
      </c>
      <c r="G41" s="27"/>
    </row>
    <row r="42" ht="15" customHeight="1" spans="1:7">
      <c r="A42" s="28">
        <f>VLOOKUP(B42,[1]摇号结果!$C$1:$D$65536,2,0)</f>
        <v>19</v>
      </c>
      <c r="B42" s="29" t="s">
        <v>121</v>
      </c>
      <c r="C42" s="25" t="s">
        <v>9</v>
      </c>
      <c r="D42" s="25" t="s">
        <v>122</v>
      </c>
      <c r="E42" s="25" t="s">
        <v>60</v>
      </c>
      <c r="F42" s="26" t="s">
        <v>123</v>
      </c>
      <c r="G42" s="28" t="s">
        <v>124</v>
      </c>
    </row>
    <row r="43" ht="15" customHeight="1" spans="1:7">
      <c r="A43" s="30"/>
      <c r="B43" s="31"/>
      <c r="C43" s="25" t="s">
        <v>26</v>
      </c>
      <c r="D43" s="25" t="s">
        <v>15</v>
      </c>
      <c r="E43" s="25" t="s">
        <v>27</v>
      </c>
      <c r="F43" s="26" t="s">
        <v>125</v>
      </c>
      <c r="G43" s="30"/>
    </row>
    <row r="44" hidden="1" customHeight="1" spans="1:7">
      <c r="A44" s="27" t="e">
        <f>VLOOKUP(B44,[1]摇号结果!$C$1:$D$65536,2,0)</f>
        <v>#N/A</v>
      </c>
      <c r="B44" s="24">
        <f>B43</f>
        <v>0</v>
      </c>
      <c r="C44" s="25" t="s">
        <v>14</v>
      </c>
      <c r="D44" s="25" t="s">
        <v>15</v>
      </c>
      <c r="E44" s="25" t="s">
        <v>126</v>
      </c>
      <c r="F44" s="26" t="s">
        <v>127</v>
      </c>
      <c r="G44" s="27"/>
    </row>
    <row r="45" hidden="1" customHeight="1" spans="1:7">
      <c r="A45" s="27" t="e">
        <f>VLOOKUP(B45,[1]摇号结果!$C$1:$D$65536,2,0)</f>
        <v>#N/A</v>
      </c>
      <c r="B45" s="24">
        <f>B44</f>
        <v>0</v>
      </c>
      <c r="C45" s="25" t="s">
        <v>14</v>
      </c>
      <c r="D45" s="25" t="s">
        <v>15</v>
      </c>
      <c r="E45" s="25" t="s">
        <v>128</v>
      </c>
      <c r="F45" s="26" t="s">
        <v>129</v>
      </c>
      <c r="G45" s="27"/>
    </row>
    <row r="46" ht="15" customHeight="1" spans="1:7">
      <c r="A46" s="16">
        <f>VLOOKUP(B46,[1]摇号结果!$C$1:$D$65536,2,0)</f>
        <v>20</v>
      </c>
      <c r="B46" s="24" t="s">
        <v>130</v>
      </c>
      <c r="C46" s="25" t="s">
        <v>9</v>
      </c>
      <c r="D46" s="25" t="s">
        <v>131</v>
      </c>
      <c r="E46" s="25" t="s">
        <v>132</v>
      </c>
      <c r="F46" s="26" t="s">
        <v>133</v>
      </c>
      <c r="G46" s="16" t="s">
        <v>134</v>
      </c>
    </row>
    <row r="47" hidden="1" customHeight="1" spans="1:7">
      <c r="A47" s="27" t="e">
        <f>VLOOKUP(B47,[1]摇号结果!$C$1:$D$65536,2,0)</f>
        <v>#REF!</v>
      </c>
      <c r="B47" s="24" t="e">
        <f>#REF!</f>
        <v>#REF!</v>
      </c>
      <c r="C47" s="25" t="s">
        <v>39</v>
      </c>
      <c r="D47" s="25" t="s">
        <v>15</v>
      </c>
      <c r="E47" s="25" t="s">
        <v>135</v>
      </c>
      <c r="F47" s="26" t="s">
        <v>136</v>
      </c>
      <c r="G47" s="27"/>
    </row>
    <row r="48" hidden="1" customHeight="1" spans="1:7">
      <c r="A48" s="27" t="e">
        <f>VLOOKUP(B48,[1]摇号结果!$C$1:$D$65536,2,0)</f>
        <v>#REF!</v>
      </c>
      <c r="B48" s="24" t="e">
        <f>#REF!</f>
        <v>#REF!</v>
      </c>
      <c r="C48" s="25" t="s">
        <v>44</v>
      </c>
      <c r="D48" s="25" t="s">
        <v>15</v>
      </c>
      <c r="E48" s="25" t="s">
        <v>137</v>
      </c>
      <c r="F48" s="26" t="s">
        <v>138</v>
      </c>
      <c r="G48" s="27"/>
    </row>
    <row r="49" hidden="1" customHeight="1" spans="1:7">
      <c r="A49" s="27" t="e">
        <f>VLOOKUP(B49,[1]摇号结果!$C$1:$D$65536,2,0)</f>
        <v>#REF!</v>
      </c>
      <c r="B49" s="24" t="e">
        <f>B48</f>
        <v>#REF!</v>
      </c>
      <c r="C49" s="25" t="s">
        <v>44</v>
      </c>
      <c r="D49" s="25" t="s">
        <v>15</v>
      </c>
      <c r="E49" s="25" t="s">
        <v>139</v>
      </c>
      <c r="F49" s="26" t="s">
        <v>140</v>
      </c>
      <c r="G49" s="27"/>
    </row>
    <row r="50" hidden="1" customHeight="1" spans="1:7">
      <c r="A50" s="27" t="e">
        <f>VLOOKUP(B50,[1]摇号结果!$C$1:$D$65536,2,0)</f>
        <v>#REF!</v>
      </c>
      <c r="B50" s="24" t="e">
        <f>B49</f>
        <v>#REF!</v>
      </c>
      <c r="C50" s="25" t="s">
        <v>18</v>
      </c>
      <c r="D50" s="25" t="s">
        <v>15</v>
      </c>
      <c r="E50" s="25" t="s">
        <v>141</v>
      </c>
      <c r="F50" s="26" t="s">
        <v>142</v>
      </c>
      <c r="G50" s="27"/>
    </row>
    <row r="51" ht="15" customHeight="1" spans="1:7">
      <c r="A51" s="28">
        <f>VLOOKUP(B51,[1]摇号结果!$C$1:$D$65536,2,0)</f>
        <v>23</v>
      </c>
      <c r="B51" s="29" t="s">
        <v>143</v>
      </c>
      <c r="C51" s="25" t="s">
        <v>9</v>
      </c>
      <c r="D51" s="25" t="s">
        <v>144</v>
      </c>
      <c r="E51" s="25" t="s">
        <v>145</v>
      </c>
      <c r="F51" s="26" t="s">
        <v>146</v>
      </c>
      <c r="G51" s="28" t="s">
        <v>147</v>
      </c>
    </row>
    <row r="52" ht="15" customHeight="1" spans="1:7">
      <c r="A52" s="30"/>
      <c r="B52" s="31"/>
      <c r="C52" s="25" t="s">
        <v>36</v>
      </c>
      <c r="D52" s="25" t="s">
        <v>15</v>
      </c>
      <c r="E52" s="25" t="s">
        <v>148</v>
      </c>
      <c r="F52" s="26" t="s">
        <v>149</v>
      </c>
      <c r="G52" s="30"/>
    </row>
    <row r="53" ht="15" customHeight="1" spans="1:7">
      <c r="A53" s="16">
        <f>VLOOKUP(B53,[1]摇号结果!$C$1:$D$65536,2,0)</f>
        <v>24</v>
      </c>
      <c r="B53" s="24" t="s">
        <v>150</v>
      </c>
      <c r="C53" s="25" t="s">
        <v>9</v>
      </c>
      <c r="D53" s="25" t="s">
        <v>151</v>
      </c>
      <c r="E53" s="25" t="s">
        <v>152</v>
      </c>
      <c r="F53" s="26" t="s">
        <v>153</v>
      </c>
      <c r="G53" s="16" t="s">
        <v>154</v>
      </c>
    </row>
    <row r="54" hidden="1" customHeight="1" spans="1:7">
      <c r="A54" s="27">
        <f>VLOOKUP(B54,[1]摇号结果!$C$1:$D$65536,2,0)</f>
        <v>24</v>
      </c>
      <c r="B54" s="24" t="str">
        <f>B53</f>
        <v>C00043</v>
      </c>
      <c r="C54" s="25" t="s">
        <v>18</v>
      </c>
      <c r="D54" s="25" t="s">
        <v>15</v>
      </c>
      <c r="E54" s="25" t="s">
        <v>155</v>
      </c>
      <c r="F54" s="26" t="s">
        <v>156</v>
      </c>
      <c r="G54" s="27"/>
    </row>
    <row r="55" ht="15" customHeight="1" spans="1:7">
      <c r="A55" s="28">
        <f>VLOOKUP(B55,[1]摇号结果!$C$1:$D$65536,2,0)</f>
        <v>25</v>
      </c>
      <c r="B55" s="29" t="s">
        <v>157</v>
      </c>
      <c r="C55" s="25" t="s">
        <v>9</v>
      </c>
      <c r="D55" s="25" t="s">
        <v>158</v>
      </c>
      <c r="E55" s="25" t="s">
        <v>159</v>
      </c>
      <c r="F55" s="26" t="s">
        <v>160</v>
      </c>
      <c r="G55" s="28" t="s">
        <v>161</v>
      </c>
    </row>
    <row r="56" ht="15" customHeight="1" spans="1:7">
      <c r="A56" s="30"/>
      <c r="B56" s="31"/>
      <c r="C56" s="25" t="s">
        <v>36</v>
      </c>
      <c r="D56" s="25" t="s">
        <v>15</v>
      </c>
      <c r="E56" s="25" t="s">
        <v>162</v>
      </c>
      <c r="F56" s="26" t="s">
        <v>163</v>
      </c>
      <c r="G56" s="30"/>
    </row>
    <row r="57" ht="15" customHeight="1" spans="1:7">
      <c r="A57" s="28">
        <f>VLOOKUP(B57,[1]摇号结果!$C$1:$D$65536,2,0)</f>
        <v>26</v>
      </c>
      <c r="B57" s="29" t="s">
        <v>164</v>
      </c>
      <c r="C57" s="25" t="s">
        <v>9</v>
      </c>
      <c r="D57" s="25" t="s">
        <v>165</v>
      </c>
      <c r="E57" s="25" t="s">
        <v>166</v>
      </c>
      <c r="F57" s="26" t="s">
        <v>167</v>
      </c>
      <c r="G57" s="28" t="s">
        <v>168</v>
      </c>
    </row>
    <row r="58" ht="15" customHeight="1" spans="1:7">
      <c r="A58" s="30"/>
      <c r="B58" s="31"/>
      <c r="C58" s="25" t="s">
        <v>36</v>
      </c>
      <c r="D58" s="25" t="s">
        <v>15</v>
      </c>
      <c r="E58" s="25" t="s">
        <v>169</v>
      </c>
      <c r="F58" s="26" t="s">
        <v>170</v>
      </c>
      <c r="G58" s="30"/>
    </row>
    <row r="59" hidden="1" customHeight="1" spans="1:7">
      <c r="A59" s="27" t="e">
        <f>VLOOKUP(B59,[1]摇号结果!$C$1:$D$65536,2,0)</f>
        <v>#N/A</v>
      </c>
      <c r="B59" s="24">
        <f>B58</f>
        <v>0</v>
      </c>
      <c r="C59" s="25" t="s">
        <v>44</v>
      </c>
      <c r="D59" s="25" t="s">
        <v>15</v>
      </c>
      <c r="E59" s="25" t="s">
        <v>171</v>
      </c>
      <c r="F59" s="26" t="s">
        <v>172</v>
      </c>
      <c r="G59" s="27"/>
    </row>
    <row r="60" hidden="1" customHeight="1" spans="1:7">
      <c r="A60" s="27" t="e">
        <f>VLOOKUP(B60,[1]摇号结果!$C$1:$D$65536,2,0)</f>
        <v>#REF!</v>
      </c>
      <c r="B60" s="24" t="e">
        <f>#REF!</f>
        <v>#REF!</v>
      </c>
      <c r="C60" s="25" t="s">
        <v>14</v>
      </c>
      <c r="D60" s="25" t="s">
        <v>15</v>
      </c>
      <c r="E60" s="25" t="s">
        <v>173</v>
      </c>
      <c r="F60" s="26" t="s">
        <v>174</v>
      </c>
      <c r="G60" s="27"/>
    </row>
    <row r="61" hidden="1" customHeight="1" spans="1:7">
      <c r="A61" s="27" t="e">
        <f>VLOOKUP(B61,[1]摇号结果!$C$1:$D$65536,2,0)</f>
        <v>#REF!</v>
      </c>
      <c r="B61" s="24" t="e">
        <f>#REF!</f>
        <v>#REF!</v>
      </c>
      <c r="C61" s="25" t="s">
        <v>44</v>
      </c>
      <c r="D61" s="25" t="s">
        <v>15</v>
      </c>
      <c r="E61" s="25" t="s">
        <v>175</v>
      </c>
      <c r="F61" s="26" t="s">
        <v>176</v>
      </c>
      <c r="G61" s="27"/>
    </row>
    <row r="62" hidden="1" customHeight="1" spans="1:7">
      <c r="A62" s="27" t="e">
        <f>VLOOKUP(B62,[1]摇号结果!$C$1:$D$65536,2,0)</f>
        <v>#REF!</v>
      </c>
      <c r="B62" s="24" t="e">
        <f>#REF!</f>
        <v>#REF!</v>
      </c>
      <c r="C62" s="25" t="s">
        <v>14</v>
      </c>
      <c r="D62" s="25" t="s">
        <v>15</v>
      </c>
      <c r="E62" s="25" t="s">
        <v>177</v>
      </c>
      <c r="F62" s="26" t="s">
        <v>178</v>
      </c>
      <c r="G62" s="27"/>
    </row>
    <row r="63" hidden="1" customHeight="1" spans="1:7">
      <c r="A63" s="27" t="e">
        <f>VLOOKUP(B63,[1]摇号结果!$C$1:$D$65536,2,0)</f>
        <v>#REF!</v>
      </c>
      <c r="B63" s="24" t="e">
        <f>#REF!</f>
        <v>#REF!</v>
      </c>
      <c r="C63" s="25" t="s">
        <v>39</v>
      </c>
      <c r="D63" s="25" t="s">
        <v>15</v>
      </c>
      <c r="E63" s="25" t="s">
        <v>179</v>
      </c>
      <c r="F63" s="26" t="s">
        <v>180</v>
      </c>
      <c r="G63" s="27"/>
    </row>
    <row r="64" hidden="1" customHeight="1" spans="1:7">
      <c r="A64" s="27" t="e">
        <f>VLOOKUP(B64,[1]摇号结果!$C$1:$D$65536,2,0)</f>
        <v>#REF!</v>
      </c>
      <c r="B64" s="24" t="e">
        <f>B63</f>
        <v>#REF!</v>
      </c>
      <c r="C64" s="25" t="s">
        <v>14</v>
      </c>
      <c r="D64" s="25" t="s">
        <v>15</v>
      </c>
      <c r="E64" s="25" t="s">
        <v>181</v>
      </c>
      <c r="F64" s="26" t="s">
        <v>182</v>
      </c>
      <c r="G64" s="27"/>
    </row>
    <row r="65" ht="15" customHeight="1" spans="1:7">
      <c r="A65" s="28">
        <f>VLOOKUP(B65,[1]摇号结果!$C$1:$D$65536,2,0)</f>
        <v>33</v>
      </c>
      <c r="B65" s="29" t="s">
        <v>183</v>
      </c>
      <c r="C65" s="25" t="s">
        <v>9</v>
      </c>
      <c r="D65" s="25" t="s">
        <v>184</v>
      </c>
      <c r="E65" s="25" t="s">
        <v>185</v>
      </c>
      <c r="F65" s="26" t="s">
        <v>186</v>
      </c>
      <c r="G65" s="28" t="s">
        <v>187</v>
      </c>
    </row>
    <row r="66" ht="15" customHeight="1" spans="1:7">
      <c r="A66" s="30"/>
      <c r="B66" s="31"/>
      <c r="C66" s="25" t="s">
        <v>36</v>
      </c>
      <c r="D66" s="25" t="s">
        <v>15</v>
      </c>
      <c r="E66" s="25" t="s">
        <v>188</v>
      </c>
      <c r="F66" s="26" t="s">
        <v>189</v>
      </c>
      <c r="G66" s="30"/>
    </row>
    <row r="67" ht="15" customHeight="1" spans="1:7">
      <c r="A67" s="16">
        <f>VLOOKUP(B67,[1]摇号结果!$C$1:$D$65536,2,0)</f>
        <v>34</v>
      </c>
      <c r="B67" s="24" t="s">
        <v>190</v>
      </c>
      <c r="C67" s="25" t="s">
        <v>9</v>
      </c>
      <c r="D67" s="25" t="s">
        <v>191</v>
      </c>
      <c r="E67" s="25" t="s">
        <v>192</v>
      </c>
      <c r="F67" s="26" t="s">
        <v>193</v>
      </c>
      <c r="G67" s="16" t="s">
        <v>194</v>
      </c>
    </row>
    <row r="68" hidden="1" customHeight="1" spans="1:7">
      <c r="A68" s="27">
        <f>VLOOKUP(B68,[1]摇号结果!$C$1:$D$65536,2,0)</f>
        <v>34</v>
      </c>
      <c r="B68" s="24" t="str">
        <f>B67</f>
        <v>C00002</v>
      </c>
      <c r="C68" s="25" t="s">
        <v>39</v>
      </c>
      <c r="D68" s="25" t="s">
        <v>15</v>
      </c>
      <c r="E68" s="25" t="s">
        <v>195</v>
      </c>
      <c r="F68" s="26" t="s">
        <v>196</v>
      </c>
      <c r="G68" s="27"/>
    </row>
    <row r="69" hidden="1" customHeight="1" spans="1:7">
      <c r="A69" s="27">
        <f>VLOOKUP(B69,[1]摇号结果!$C$1:$D$65536,2,0)</f>
        <v>34</v>
      </c>
      <c r="B69" s="24" t="str">
        <f>B68</f>
        <v>C00002</v>
      </c>
      <c r="C69" s="25" t="s">
        <v>44</v>
      </c>
      <c r="D69" s="25" t="s">
        <v>15</v>
      </c>
      <c r="E69" s="25" t="s">
        <v>197</v>
      </c>
      <c r="F69" s="26" t="s">
        <v>198</v>
      </c>
      <c r="G69" s="27"/>
    </row>
    <row r="70" hidden="1" customHeight="1" spans="1:7">
      <c r="A70" s="27" t="e">
        <f>VLOOKUP(B70,[1]摇号结果!$C$1:$D$65536,2,0)</f>
        <v>#REF!</v>
      </c>
      <c r="B70" s="24" t="e">
        <f>#REF!</f>
        <v>#REF!</v>
      </c>
      <c r="C70" s="25" t="s">
        <v>14</v>
      </c>
      <c r="D70" s="25" t="s">
        <v>15</v>
      </c>
      <c r="E70" s="25" t="s">
        <v>199</v>
      </c>
      <c r="F70" s="26" t="s">
        <v>200</v>
      </c>
      <c r="G70" s="27"/>
    </row>
    <row r="71" hidden="1" customHeight="1" spans="1:7">
      <c r="A71" s="27" t="e">
        <f>VLOOKUP(B71,[1]摇号结果!$C$1:$D$65536,2,0)</f>
        <v>#REF!</v>
      </c>
      <c r="B71" s="24" t="e">
        <f>#REF!</f>
        <v>#REF!</v>
      </c>
      <c r="C71" s="25" t="s">
        <v>39</v>
      </c>
      <c r="D71" s="25" t="s">
        <v>15</v>
      </c>
      <c r="E71" s="25" t="s">
        <v>201</v>
      </c>
      <c r="F71" s="26" t="s">
        <v>202</v>
      </c>
      <c r="G71" s="27"/>
    </row>
    <row r="72" hidden="1" customHeight="1" spans="1:7">
      <c r="A72" s="27" t="e">
        <f>VLOOKUP(B72,[1]摇号结果!$C$1:$D$65536,2,0)</f>
        <v>#REF!</v>
      </c>
      <c r="B72" s="24" t="e">
        <f>#REF!</f>
        <v>#REF!</v>
      </c>
      <c r="C72" s="25" t="s">
        <v>18</v>
      </c>
      <c r="D72" s="25" t="s">
        <v>15</v>
      </c>
      <c r="E72" s="25" t="s">
        <v>203</v>
      </c>
      <c r="F72" s="26" t="s">
        <v>204</v>
      </c>
      <c r="G72" s="27"/>
    </row>
    <row r="73" hidden="1" customHeight="1" spans="1:7">
      <c r="A73" s="27" t="e">
        <f>VLOOKUP(B73,[1]摇号结果!$C$1:$D$65536,2,0)</f>
        <v>#REF!</v>
      </c>
      <c r="B73" s="24" t="e">
        <f>#REF!</f>
        <v>#REF!</v>
      </c>
      <c r="C73" s="25" t="s">
        <v>44</v>
      </c>
      <c r="D73" s="25" t="s">
        <v>15</v>
      </c>
      <c r="E73" s="25" t="s">
        <v>205</v>
      </c>
      <c r="F73" s="26" t="s">
        <v>206</v>
      </c>
      <c r="G73" s="27"/>
    </row>
    <row r="74" hidden="1" customHeight="1" spans="1:7">
      <c r="A74" s="27" t="e">
        <f>VLOOKUP(B74,[1]摇号结果!$C$1:$D$65536,2,0)</f>
        <v>#REF!</v>
      </c>
      <c r="B74" s="24" t="e">
        <f>B73</f>
        <v>#REF!</v>
      </c>
      <c r="C74" s="25" t="s">
        <v>39</v>
      </c>
      <c r="D74" s="25" t="s">
        <v>15</v>
      </c>
      <c r="E74" s="25" t="s">
        <v>207</v>
      </c>
      <c r="F74" s="26" t="s">
        <v>208</v>
      </c>
      <c r="G74" s="27"/>
    </row>
    <row r="75" hidden="1" customHeight="1" spans="1:7">
      <c r="A75" s="27" t="e">
        <f>VLOOKUP(B75,[1]摇号结果!$C$1:$D$65536,2,0)</f>
        <v>#REF!</v>
      </c>
      <c r="B75" s="24" t="e">
        <f>B74</f>
        <v>#REF!</v>
      </c>
      <c r="C75" s="25" t="s">
        <v>14</v>
      </c>
      <c r="D75" s="25" t="s">
        <v>15</v>
      </c>
      <c r="E75" s="25" t="s">
        <v>209</v>
      </c>
      <c r="F75" s="26" t="s">
        <v>210</v>
      </c>
      <c r="G75" s="27"/>
    </row>
    <row r="76" hidden="1" customHeight="1" spans="1:7">
      <c r="A76" s="27" t="e">
        <f>VLOOKUP(B76,[1]摇号结果!$C$1:$D$65536,2,0)</f>
        <v>#REF!</v>
      </c>
      <c r="B76" s="24" t="e">
        <f>#REF!</f>
        <v>#REF!</v>
      </c>
      <c r="C76" s="25" t="s">
        <v>44</v>
      </c>
      <c r="D76" s="25" t="s">
        <v>15</v>
      </c>
      <c r="E76" s="25" t="s">
        <v>211</v>
      </c>
      <c r="F76" s="26" t="s">
        <v>212</v>
      </c>
      <c r="G76" s="27"/>
    </row>
    <row r="77" ht="15" customHeight="1" spans="1:7">
      <c r="A77" s="28">
        <f>VLOOKUP(B77,[1]摇号结果!$C$1:$D$65536,2,0)</f>
        <v>42</v>
      </c>
      <c r="B77" s="29" t="s">
        <v>213</v>
      </c>
      <c r="C77" s="25" t="s">
        <v>9</v>
      </c>
      <c r="D77" s="25" t="s">
        <v>214</v>
      </c>
      <c r="E77" s="25" t="s">
        <v>215</v>
      </c>
      <c r="F77" s="26" t="s">
        <v>216</v>
      </c>
      <c r="G77" s="28" t="s">
        <v>217</v>
      </c>
    </row>
    <row r="78" ht="15" customHeight="1" spans="1:7">
      <c r="A78" s="30"/>
      <c r="B78" s="31"/>
      <c r="C78" s="25" t="s">
        <v>36</v>
      </c>
      <c r="D78" s="25" t="s">
        <v>15</v>
      </c>
      <c r="E78" s="25" t="s">
        <v>218</v>
      </c>
      <c r="F78" s="26" t="s">
        <v>219</v>
      </c>
      <c r="G78" s="30"/>
    </row>
    <row r="79" hidden="1" customHeight="1" spans="1:7">
      <c r="A79" s="27" t="e">
        <f>VLOOKUP(B79,[1]摇号结果!$C$1:$D$65536,2,0)</f>
        <v>#N/A</v>
      </c>
      <c r="B79" s="24">
        <f>B78</f>
        <v>0</v>
      </c>
      <c r="C79" s="25" t="s">
        <v>14</v>
      </c>
      <c r="D79" s="25" t="s">
        <v>15</v>
      </c>
      <c r="E79" s="25" t="s">
        <v>220</v>
      </c>
      <c r="F79" s="26" t="s">
        <v>221</v>
      </c>
      <c r="G79" s="27"/>
    </row>
    <row r="80" ht="15" customHeight="1" spans="1:7">
      <c r="A80" s="16">
        <f>VLOOKUP(B80,[1]摇号结果!$C$1:$D$65536,2,0)</f>
        <v>43</v>
      </c>
      <c r="B80" s="24" t="s">
        <v>222</v>
      </c>
      <c r="C80" s="25" t="s">
        <v>9</v>
      </c>
      <c r="D80" s="25" t="s">
        <v>223</v>
      </c>
      <c r="E80" s="25" t="s">
        <v>224</v>
      </c>
      <c r="F80" s="26" t="s">
        <v>225</v>
      </c>
      <c r="G80" s="16" t="s">
        <v>226</v>
      </c>
    </row>
    <row r="81" hidden="1" customHeight="1" spans="1:7">
      <c r="A81" s="27">
        <f>VLOOKUP(B81,[1]摇号结果!$C$1:$D$65536,2,0)</f>
        <v>43</v>
      </c>
      <c r="B81" s="24" t="str">
        <f>B80</f>
        <v>C00017</v>
      </c>
      <c r="C81" s="25" t="s">
        <v>39</v>
      </c>
      <c r="D81" s="25" t="s">
        <v>15</v>
      </c>
      <c r="E81" s="25" t="s">
        <v>33</v>
      </c>
      <c r="F81" s="26" t="s">
        <v>227</v>
      </c>
      <c r="G81" s="27"/>
    </row>
    <row r="82" hidden="1" customHeight="1" spans="1:7">
      <c r="A82" s="27">
        <f>VLOOKUP(B82,[1]摇号结果!$C$1:$D$65536,2,0)</f>
        <v>43</v>
      </c>
      <c r="B82" s="24" t="str">
        <f>B81</f>
        <v>C00017</v>
      </c>
      <c r="C82" s="25" t="s">
        <v>14</v>
      </c>
      <c r="D82" s="25" t="s">
        <v>15</v>
      </c>
      <c r="E82" s="25" t="s">
        <v>228</v>
      </c>
      <c r="F82" s="26" t="s">
        <v>229</v>
      </c>
      <c r="G82" s="27"/>
    </row>
    <row r="83" hidden="1" customHeight="1" spans="1:7">
      <c r="A83" s="27">
        <f>VLOOKUP(B83,[1]摇号结果!$C$1:$D$65536,2,0)</f>
        <v>43</v>
      </c>
      <c r="B83" s="24" t="str">
        <f>B82</f>
        <v>C00017</v>
      </c>
      <c r="C83" s="25" t="s">
        <v>44</v>
      </c>
      <c r="D83" s="25" t="s">
        <v>15</v>
      </c>
      <c r="E83" s="25" t="s">
        <v>230</v>
      </c>
      <c r="F83" s="26" t="s">
        <v>231</v>
      </c>
      <c r="G83" s="27"/>
    </row>
    <row r="84" hidden="1" customHeight="1" spans="1:7">
      <c r="A84" s="27" t="e">
        <f>VLOOKUP(B84,[1]摇号结果!$C$1:$D$65536,2,0)</f>
        <v>#REF!</v>
      </c>
      <c r="B84" s="24" t="e">
        <f>#REF!</f>
        <v>#REF!</v>
      </c>
      <c r="C84" s="25" t="s">
        <v>44</v>
      </c>
      <c r="D84" s="25" t="s">
        <v>15</v>
      </c>
      <c r="E84" s="25" t="s">
        <v>232</v>
      </c>
      <c r="F84" s="26" t="s">
        <v>233</v>
      </c>
      <c r="G84" s="27"/>
    </row>
    <row r="85" hidden="1" customHeight="1" spans="1:7">
      <c r="A85" s="27" t="e">
        <f>VLOOKUP(B85,[1]摇号结果!$C$1:$D$65536,2,0)</f>
        <v>#REF!</v>
      </c>
      <c r="B85" s="24" t="e">
        <f>B84</f>
        <v>#REF!</v>
      </c>
      <c r="C85" s="25" t="s">
        <v>44</v>
      </c>
      <c r="D85" s="25" t="s">
        <v>15</v>
      </c>
      <c r="E85" s="25" t="s">
        <v>234</v>
      </c>
      <c r="F85" s="26" t="s">
        <v>235</v>
      </c>
      <c r="G85" s="27"/>
    </row>
    <row r="86" ht="15" customHeight="1" spans="1:7">
      <c r="A86" s="28">
        <f>VLOOKUP(B86,[1]摇号结果!$C$1:$D$65536,2,0)</f>
        <v>46</v>
      </c>
      <c r="B86" s="29" t="s">
        <v>236</v>
      </c>
      <c r="C86" s="25" t="s">
        <v>9</v>
      </c>
      <c r="D86" s="25" t="s">
        <v>237</v>
      </c>
      <c r="E86" s="25" t="s">
        <v>27</v>
      </c>
      <c r="F86" s="26" t="s">
        <v>238</v>
      </c>
      <c r="G86" s="28" t="s">
        <v>239</v>
      </c>
    </row>
    <row r="87" ht="15" customHeight="1" spans="1:7">
      <c r="A87" s="30"/>
      <c r="B87" s="31"/>
      <c r="C87" s="25" t="s">
        <v>36</v>
      </c>
      <c r="D87" s="25" t="s">
        <v>15</v>
      </c>
      <c r="E87" s="25" t="s">
        <v>240</v>
      </c>
      <c r="F87" s="26" t="s">
        <v>241</v>
      </c>
      <c r="G87" s="30"/>
    </row>
    <row r="88" hidden="1" customHeight="1" spans="1:7">
      <c r="A88" s="27" t="e">
        <f>VLOOKUP(B88,[1]摇号结果!$C$1:$D$65536,2,0)</f>
        <v>#N/A</v>
      </c>
      <c r="B88" s="24">
        <f>B87</f>
        <v>0</v>
      </c>
      <c r="C88" s="25" t="s">
        <v>44</v>
      </c>
      <c r="D88" s="25" t="s">
        <v>15</v>
      </c>
      <c r="E88" s="25" t="s">
        <v>242</v>
      </c>
      <c r="F88" s="26" t="s">
        <v>243</v>
      </c>
      <c r="G88" s="27"/>
    </row>
    <row r="89" hidden="1" customHeight="1" spans="1:7">
      <c r="A89" s="27" t="e">
        <f>VLOOKUP(B89,[1]摇号结果!$C$1:$D$65536,2,0)</f>
        <v>#N/A</v>
      </c>
      <c r="B89" s="24">
        <f>B88</f>
        <v>0</v>
      </c>
      <c r="C89" s="25" t="s">
        <v>14</v>
      </c>
      <c r="D89" s="25" t="s">
        <v>15</v>
      </c>
      <c r="E89" s="25" t="s">
        <v>244</v>
      </c>
      <c r="F89" s="26" t="s">
        <v>245</v>
      </c>
      <c r="G89" s="27"/>
    </row>
    <row r="90" ht="15" customHeight="1" spans="1:7">
      <c r="A90" s="16">
        <f>VLOOKUP(B90,[1]摇号结果!$C$1:$D$65536,2,0)</f>
        <v>47</v>
      </c>
      <c r="B90" s="24" t="s">
        <v>246</v>
      </c>
      <c r="C90" s="25" t="s">
        <v>9</v>
      </c>
      <c r="D90" s="25" t="s">
        <v>247</v>
      </c>
      <c r="E90" s="25" t="s">
        <v>248</v>
      </c>
      <c r="F90" s="26" t="s">
        <v>249</v>
      </c>
      <c r="G90" s="16" t="s">
        <v>250</v>
      </c>
    </row>
    <row r="91" hidden="1" customHeight="1" spans="1:7">
      <c r="A91" s="27">
        <f>VLOOKUP(B91,[1]摇号结果!$C$1:$D$65536,2,0)</f>
        <v>47</v>
      </c>
      <c r="B91" s="24" t="str">
        <f>B90</f>
        <v>C00056</v>
      </c>
      <c r="C91" s="25" t="s">
        <v>44</v>
      </c>
      <c r="D91" s="25" t="s">
        <v>15</v>
      </c>
      <c r="E91" s="25" t="s">
        <v>251</v>
      </c>
      <c r="F91" s="26" t="s">
        <v>252</v>
      </c>
      <c r="G91" s="27"/>
    </row>
    <row r="92" hidden="1" customHeight="1" spans="1:7">
      <c r="A92" s="27">
        <f>VLOOKUP(B92,[1]摇号结果!$C$1:$D$65536,2,0)</f>
        <v>47</v>
      </c>
      <c r="B92" s="24" t="str">
        <f>B91</f>
        <v>C00056</v>
      </c>
      <c r="C92" s="25" t="s">
        <v>14</v>
      </c>
      <c r="D92" s="25" t="s">
        <v>15</v>
      </c>
      <c r="E92" s="25" t="s">
        <v>253</v>
      </c>
      <c r="F92" s="26" t="s">
        <v>254</v>
      </c>
      <c r="G92" s="27"/>
    </row>
    <row r="93" hidden="1" customHeight="1" spans="1:7">
      <c r="A93" s="27">
        <f>VLOOKUP(B93,[1]摇号结果!$C$1:$D$65536,2,0)</f>
        <v>47</v>
      </c>
      <c r="B93" s="24" t="str">
        <f>B92</f>
        <v>C00056</v>
      </c>
      <c r="C93" s="25" t="s">
        <v>18</v>
      </c>
      <c r="D93" s="25" t="s">
        <v>15</v>
      </c>
      <c r="E93" s="25" t="s">
        <v>255</v>
      </c>
      <c r="F93" s="26" t="s">
        <v>256</v>
      </c>
      <c r="G93" s="27"/>
    </row>
    <row r="94" hidden="1" customHeight="1" spans="1:7">
      <c r="A94" s="27" t="e">
        <f>VLOOKUP(B94,[1]摇号结果!$C$1:$D$65536,2,0)</f>
        <v>#REF!</v>
      </c>
      <c r="B94" s="24" t="e">
        <f>#REF!</f>
        <v>#REF!</v>
      </c>
      <c r="C94" s="25" t="s">
        <v>39</v>
      </c>
      <c r="D94" s="25" t="s">
        <v>15</v>
      </c>
      <c r="E94" s="25" t="s">
        <v>257</v>
      </c>
      <c r="F94" s="26" t="s">
        <v>258</v>
      </c>
      <c r="G94" s="27"/>
    </row>
    <row r="95" hidden="1" customHeight="1" spans="1:7">
      <c r="A95" s="27" t="e">
        <f>VLOOKUP(B95,[1]摇号结果!$C$1:$D$65536,2,0)</f>
        <v>#REF!</v>
      </c>
      <c r="B95" s="24" t="e">
        <f>B94</f>
        <v>#REF!</v>
      </c>
      <c r="C95" s="25" t="s">
        <v>44</v>
      </c>
      <c r="D95" s="25" t="s">
        <v>15</v>
      </c>
      <c r="E95" s="25" t="s">
        <v>27</v>
      </c>
      <c r="F95" s="26" t="s">
        <v>259</v>
      </c>
      <c r="G95" s="27"/>
    </row>
    <row r="96" hidden="1" customHeight="1" spans="1:7">
      <c r="A96" s="27" t="e">
        <f>VLOOKUP(B96,[1]摇号结果!$C$1:$D$65536,2,0)</f>
        <v>#REF!</v>
      </c>
      <c r="B96" s="24" t="e">
        <f>B95</f>
        <v>#REF!</v>
      </c>
      <c r="C96" s="25" t="s">
        <v>14</v>
      </c>
      <c r="D96" s="25" t="s">
        <v>15</v>
      </c>
      <c r="E96" s="25" t="s">
        <v>260</v>
      </c>
      <c r="F96" s="26" t="s">
        <v>261</v>
      </c>
      <c r="G96" s="27"/>
    </row>
    <row r="97" hidden="1" customHeight="1" spans="1:7">
      <c r="A97" s="27" t="e">
        <f>VLOOKUP(B97,[1]摇号结果!$C$1:$D$65536,2,0)</f>
        <v>#REF!</v>
      </c>
      <c r="B97" s="24" t="e">
        <f>#REF!</f>
        <v>#REF!</v>
      </c>
      <c r="C97" s="25" t="s">
        <v>14</v>
      </c>
      <c r="D97" s="25" t="s">
        <v>15</v>
      </c>
      <c r="E97" s="25" t="s">
        <v>262</v>
      </c>
      <c r="F97" s="26" t="s">
        <v>263</v>
      </c>
      <c r="G97" s="27"/>
    </row>
    <row r="98" hidden="1" customHeight="1" spans="1:7">
      <c r="A98" s="27" t="e">
        <f>VLOOKUP(B98,[1]摇号结果!$C$1:$D$65536,2,0)</f>
        <v>#REF!</v>
      </c>
      <c r="B98" s="24" t="e">
        <f>#REF!</f>
        <v>#REF!</v>
      </c>
      <c r="C98" s="25" t="s">
        <v>14</v>
      </c>
      <c r="D98" s="25" t="s">
        <v>15</v>
      </c>
      <c r="E98" s="25" t="s">
        <v>264</v>
      </c>
      <c r="F98" s="26" t="s">
        <v>265</v>
      </c>
      <c r="G98" s="27"/>
    </row>
    <row r="99" ht="15" customHeight="1" spans="1:7">
      <c r="A99" s="16">
        <f>VLOOKUP(B99,[1]摇号结果!$C$1:$D$65536,2,0)</f>
        <v>52</v>
      </c>
      <c r="B99" s="24" t="s">
        <v>266</v>
      </c>
      <c r="C99" s="25" t="s">
        <v>9</v>
      </c>
      <c r="D99" s="25" t="s">
        <v>267</v>
      </c>
      <c r="E99" s="25" t="s">
        <v>268</v>
      </c>
      <c r="F99" s="26" t="s">
        <v>269</v>
      </c>
      <c r="G99" s="16" t="s">
        <v>270</v>
      </c>
    </row>
    <row r="100" hidden="1" customHeight="1" spans="1:7">
      <c r="A100" s="27">
        <f>VLOOKUP(B100,[1]摇号结果!$C$1:$D$65536,2,0)</f>
        <v>52</v>
      </c>
      <c r="B100" s="24" t="str">
        <f>B99</f>
        <v>C00054</v>
      </c>
      <c r="C100" s="25" t="s">
        <v>39</v>
      </c>
      <c r="D100" s="25" t="s">
        <v>15</v>
      </c>
      <c r="E100" s="25" t="s">
        <v>271</v>
      </c>
      <c r="F100" s="26" t="s">
        <v>272</v>
      </c>
      <c r="G100" s="27"/>
    </row>
    <row r="101" ht="15" customHeight="1" spans="1:7">
      <c r="A101" s="28">
        <f>VLOOKUP(B101,[1]摇号结果!$C$1:$D$65536,2,0)</f>
        <v>53</v>
      </c>
      <c r="B101" s="29" t="s">
        <v>273</v>
      </c>
      <c r="C101" s="25" t="s">
        <v>9</v>
      </c>
      <c r="D101" s="25" t="s">
        <v>274</v>
      </c>
      <c r="E101" s="25" t="s">
        <v>275</v>
      </c>
      <c r="F101" s="26" t="s">
        <v>276</v>
      </c>
      <c r="G101" s="28" t="s">
        <v>277</v>
      </c>
    </row>
    <row r="102" ht="15" customHeight="1" spans="1:7">
      <c r="A102" s="30"/>
      <c r="B102" s="31"/>
      <c r="C102" s="25" t="s">
        <v>26</v>
      </c>
      <c r="D102" s="25" t="s">
        <v>15</v>
      </c>
      <c r="E102" s="25" t="s">
        <v>278</v>
      </c>
      <c r="F102" s="26" t="s">
        <v>279</v>
      </c>
      <c r="G102" s="30"/>
    </row>
    <row r="103" hidden="1" customHeight="1" spans="1:7">
      <c r="A103" s="27" t="e">
        <f>VLOOKUP(B103,[1]摇号结果!$C$1:$D$65536,2,0)</f>
        <v>#N/A</v>
      </c>
      <c r="B103" s="24">
        <f>B102</f>
        <v>0</v>
      </c>
      <c r="C103" s="25" t="s">
        <v>44</v>
      </c>
      <c r="D103" s="25" t="s">
        <v>15</v>
      </c>
      <c r="E103" s="25" t="s">
        <v>280</v>
      </c>
      <c r="F103" s="26" t="s">
        <v>281</v>
      </c>
      <c r="G103" s="27"/>
    </row>
    <row r="104" hidden="1" customHeight="1" spans="1:7">
      <c r="A104" s="27" t="e">
        <f>VLOOKUP(B104,[1]摇号结果!$C$1:$D$65536,2,0)</f>
        <v>#REF!</v>
      </c>
      <c r="B104" s="24" t="e">
        <f>#REF!</f>
        <v>#REF!</v>
      </c>
      <c r="C104" s="25" t="s">
        <v>44</v>
      </c>
      <c r="D104" s="25" t="s">
        <v>15</v>
      </c>
      <c r="E104" s="25" t="s">
        <v>282</v>
      </c>
      <c r="F104" s="26" t="s">
        <v>283</v>
      </c>
      <c r="G104" s="27"/>
    </row>
    <row r="105" ht="15" customHeight="1" spans="1:7">
      <c r="A105" s="16">
        <f>VLOOKUP(B105,[1]摇号结果!$C$1:$D$65536,2,0)</f>
        <v>56</v>
      </c>
      <c r="B105" s="24" t="s">
        <v>284</v>
      </c>
      <c r="C105" s="25" t="s">
        <v>9</v>
      </c>
      <c r="D105" s="25" t="s">
        <v>285</v>
      </c>
      <c r="E105" s="25" t="s">
        <v>286</v>
      </c>
      <c r="F105" s="26" t="s">
        <v>287</v>
      </c>
      <c r="G105" s="16" t="s">
        <v>288</v>
      </c>
    </row>
    <row r="106" ht="15" customHeight="1" spans="1:7">
      <c r="A106" s="16">
        <f>VLOOKUP(B106,[1]摇号结果!$C$1:$D$65536,2,0)</f>
        <v>57</v>
      </c>
      <c r="B106" s="24" t="s">
        <v>289</v>
      </c>
      <c r="C106" s="25" t="s">
        <v>9</v>
      </c>
      <c r="D106" s="25" t="s">
        <v>290</v>
      </c>
      <c r="E106" s="25" t="s">
        <v>291</v>
      </c>
      <c r="F106" s="26" t="s">
        <v>292</v>
      </c>
      <c r="G106" s="16" t="s">
        <v>293</v>
      </c>
    </row>
    <row r="107" hidden="1" customHeight="1" spans="1:7">
      <c r="A107" s="27" t="e">
        <f>VLOOKUP(B107,[1]摇号结果!$C$1:$D$65536,2,0)</f>
        <v>#REF!</v>
      </c>
      <c r="B107" s="24" t="e">
        <f>#REF!</f>
        <v>#REF!</v>
      </c>
      <c r="C107" s="25" t="s">
        <v>44</v>
      </c>
      <c r="D107" s="25" t="s">
        <v>15</v>
      </c>
      <c r="E107" s="25" t="s">
        <v>294</v>
      </c>
      <c r="F107" s="26" t="s">
        <v>295</v>
      </c>
      <c r="G107" s="27"/>
    </row>
    <row r="108" ht="15" customHeight="1" spans="1:7">
      <c r="A108" s="28">
        <f>VLOOKUP(B108,[1]摇号结果!$C$1:$D$65536,2,0)</f>
        <v>60</v>
      </c>
      <c r="B108" s="29" t="s">
        <v>296</v>
      </c>
      <c r="C108" s="25" t="s">
        <v>9</v>
      </c>
      <c r="D108" s="25" t="s">
        <v>297</v>
      </c>
      <c r="E108" s="25" t="s">
        <v>298</v>
      </c>
      <c r="F108" s="26" t="s">
        <v>299</v>
      </c>
      <c r="G108" s="28" t="s">
        <v>300</v>
      </c>
    </row>
    <row r="109" ht="15" customHeight="1" spans="1:7">
      <c r="A109" s="30"/>
      <c r="B109" s="31"/>
      <c r="C109" s="25" t="s">
        <v>36</v>
      </c>
      <c r="D109" s="25" t="s">
        <v>15</v>
      </c>
      <c r="E109" s="25" t="s">
        <v>301</v>
      </c>
      <c r="F109" s="26" t="s">
        <v>302</v>
      </c>
      <c r="G109" s="30"/>
    </row>
    <row r="110" hidden="1" customHeight="1" spans="1:7">
      <c r="A110" s="27" t="e">
        <f>VLOOKUP(B110,[1]摇号结果!$C$1:$D$65536,2,0)</f>
        <v>#N/A</v>
      </c>
      <c r="B110" s="24">
        <f>B109</f>
        <v>0</v>
      </c>
      <c r="C110" s="25" t="s">
        <v>14</v>
      </c>
      <c r="D110" s="25" t="s">
        <v>15</v>
      </c>
      <c r="E110" s="25" t="s">
        <v>303</v>
      </c>
      <c r="F110" s="26" t="s">
        <v>304</v>
      </c>
      <c r="G110" s="27"/>
    </row>
  </sheetData>
  <autoFilter ref="A2:L110">
    <filterColumn colId="2">
      <filters>
        <filter val="共同购房人:妻子"/>
        <filter val="登记购房人"/>
        <filter val="共同购房人:丈夫"/>
        <filter val="共同购房人:女儿"/>
      </filters>
    </filterColumn>
    <extLst/>
  </autoFilter>
  <sortState ref="A2:F166">
    <sortCondition ref="A1"/>
  </sortState>
  <mergeCells count="49">
    <mergeCell ref="A1:G1"/>
    <mergeCell ref="A6:A7"/>
    <mergeCell ref="A9:A10"/>
    <mergeCell ref="A18:A19"/>
    <mergeCell ref="A21:A22"/>
    <mergeCell ref="A24:A25"/>
    <mergeCell ref="A31:A32"/>
    <mergeCell ref="A38:A39"/>
    <mergeCell ref="A42:A43"/>
    <mergeCell ref="A51:A52"/>
    <mergeCell ref="A55:A56"/>
    <mergeCell ref="A57:A58"/>
    <mergeCell ref="A65:A66"/>
    <mergeCell ref="A77:A78"/>
    <mergeCell ref="A86:A87"/>
    <mergeCell ref="A101:A102"/>
    <mergeCell ref="A108:A109"/>
    <mergeCell ref="B6:B7"/>
    <mergeCell ref="B9:B10"/>
    <mergeCell ref="B18:B19"/>
    <mergeCell ref="B21:B22"/>
    <mergeCell ref="B24:B25"/>
    <mergeCell ref="B31:B32"/>
    <mergeCell ref="B38:B39"/>
    <mergeCell ref="B42:B43"/>
    <mergeCell ref="B51:B52"/>
    <mergeCell ref="B55:B56"/>
    <mergeCell ref="B57:B58"/>
    <mergeCell ref="B65:B66"/>
    <mergeCell ref="B77:B78"/>
    <mergeCell ref="B86:B87"/>
    <mergeCell ref="B101:B102"/>
    <mergeCell ref="B108:B109"/>
    <mergeCell ref="G6:G7"/>
    <mergeCell ref="G9:G10"/>
    <mergeCell ref="G18:G19"/>
    <mergeCell ref="G21:G22"/>
    <mergeCell ref="G24:G25"/>
    <mergeCell ref="G31:G32"/>
    <mergeCell ref="G38:G39"/>
    <mergeCell ref="G42:G43"/>
    <mergeCell ref="G51:G52"/>
    <mergeCell ref="G55:G56"/>
    <mergeCell ref="G57:G58"/>
    <mergeCell ref="G65:G66"/>
    <mergeCell ref="G77:G78"/>
    <mergeCell ref="G86:G87"/>
    <mergeCell ref="G101:G102"/>
    <mergeCell ref="G108:G109"/>
  </mergeCells>
  <pageMargins left="0.699305555555556" right="0.699305555555556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E4" sqref="E4"/>
    </sheetView>
  </sheetViews>
  <sheetFormatPr defaultColWidth="9" defaultRowHeight="13.5" outlineLevelCol="6"/>
  <cols>
    <col min="1" max="4" width="20.625" customWidth="1"/>
    <col min="5" max="5" width="16.25" customWidth="1"/>
    <col min="6" max="6" width="20.625" customWidth="1"/>
    <col min="7" max="7" width="12.875" customWidth="1"/>
  </cols>
  <sheetData>
    <row r="1" ht="235" customHeight="1" spans="1:7">
      <c r="A1" s="1" t="s">
        <v>305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4" t="s">
        <v>2</v>
      </c>
      <c r="C2" s="3" t="s">
        <v>306</v>
      </c>
      <c r="D2" s="3" t="s">
        <v>4</v>
      </c>
      <c r="E2" s="3" t="s">
        <v>5</v>
      </c>
      <c r="F2" s="5" t="s">
        <v>6</v>
      </c>
      <c r="G2" s="6" t="s">
        <v>7</v>
      </c>
    </row>
    <row r="3" ht="15" spans="1:7">
      <c r="A3" s="7">
        <v>1</v>
      </c>
      <c r="B3" s="8" t="s">
        <v>307</v>
      </c>
      <c r="C3" s="9" t="s">
        <v>9</v>
      </c>
      <c r="D3" s="9" t="s">
        <v>308</v>
      </c>
      <c r="E3" s="9" t="s">
        <v>207</v>
      </c>
      <c r="F3" s="10" t="s">
        <v>309</v>
      </c>
      <c r="G3" s="7" t="s">
        <v>310</v>
      </c>
    </row>
    <row r="4" ht="15" spans="1:7">
      <c r="A4" s="11"/>
      <c r="B4" s="12"/>
      <c r="C4" s="9" t="s">
        <v>26</v>
      </c>
      <c r="D4" s="9" t="s">
        <v>15</v>
      </c>
      <c r="E4" s="9" t="s">
        <v>311</v>
      </c>
      <c r="F4" s="10" t="s">
        <v>312</v>
      </c>
      <c r="G4" s="11"/>
    </row>
    <row r="5" ht="15" spans="1:7">
      <c r="A5" s="13">
        <v>3</v>
      </c>
      <c r="B5" s="14" t="s">
        <v>313</v>
      </c>
      <c r="C5" s="9" t="s">
        <v>9</v>
      </c>
      <c r="D5" s="9" t="s">
        <v>314</v>
      </c>
      <c r="E5" s="9" t="s">
        <v>315</v>
      </c>
      <c r="F5" s="10" t="s">
        <v>316</v>
      </c>
      <c r="G5" s="13" t="s">
        <v>317</v>
      </c>
    </row>
    <row r="6" ht="15" spans="1:7">
      <c r="A6" s="7">
        <v>5</v>
      </c>
      <c r="B6" s="8" t="s">
        <v>318</v>
      </c>
      <c r="C6" s="9" t="s">
        <v>9</v>
      </c>
      <c r="D6" s="9" t="s">
        <v>319</v>
      </c>
      <c r="E6" s="9" t="s">
        <v>320</v>
      </c>
      <c r="F6" s="10" t="s">
        <v>321</v>
      </c>
      <c r="G6" s="7" t="s">
        <v>322</v>
      </c>
    </row>
    <row r="7" ht="15" spans="1:7">
      <c r="A7" s="11"/>
      <c r="B7" s="12"/>
      <c r="C7" s="9" t="s">
        <v>26</v>
      </c>
      <c r="D7" s="9" t="s">
        <v>15</v>
      </c>
      <c r="E7" s="9" t="s">
        <v>323</v>
      </c>
      <c r="F7" s="10" t="s">
        <v>324</v>
      </c>
      <c r="G7" s="11"/>
    </row>
    <row r="8" ht="15" spans="1:7">
      <c r="A8" s="13">
        <v>6</v>
      </c>
      <c r="B8" s="14" t="s">
        <v>325</v>
      </c>
      <c r="C8" s="9" t="s">
        <v>9</v>
      </c>
      <c r="D8" s="9" t="s">
        <v>326</v>
      </c>
      <c r="E8" s="9" t="s">
        <v>327</v>
      </c>
      <c r="F8" s="10" t="s">
        <v>328</v>
      </c>
      <c r="G8" s="13" t="s">
        <v>329</v>
      </c>
    </row>
    <row r="9" ht="15" spans="1:7">
      <c r="A9" s="13">
        <v>7</v>
      </c>
      <c r="B9" s="14" t="s">
        <v>330</v>
      </c>
      <c r="C9" s="9" t="s">
        <v>9</v>
      </c>
      <c r="D9" s="9" t="s">
        <v>331</v>
      </c>
      <c r="E9" s="9" t="s">
        <v>332</v>
      </c>
      <c r="F9" s="10" t="s">
        <v>333</v>
      </c>
      <c r="G9" s="13" t="s">
        <v>334</v>
      </c>
    </row>
    <row r="10" ht="15" spans="1:7">
      <c r="A10" s="13">
        <v>8</v>
      </c>
      <c r="B10" s="14" t="s">
        <v>335</v>
      </c>
      <c r="C10" s="9" t="s">
        <v>9</v>
      </c>
      <c r="D10" s="9" t="s">
        <v>336</v>
      </c>
      <c r="E10" s="9" t="s">
        <v>108</v>
      </c>
      <c r="F10" s="10" t="s">
        <v>337</v>
      </c>
      <c r="G10" s="13" t="s">
        <v>338</v>
      </c>
    </row>
    <row r="11" ht="15" spans="1:7">
      <c r="A11" s="13">
        <v>9</v>
      </c>
      <c r="B11" s="14" t="s">
        <v>339</v>
      </c>
      <c r="C11" s="9" t="s">
        <v>9</v>
      </c>
      <c r="D11" s="9" t="s">
        <v>340</v>
      </c>
      <c r="E11" s="9" t="s">
        <v>341</v>
      </c>
      <c r="F11" s="10" t="s">
        <v>342</v>
      </c>
      <c r="G11" s="13" t="s">
        <v>343</v>
      </c>
    </row>
    <row r="12" ht="15" spans="1:7">
      <c r="A12" s="7">
        <v>10</v>
      </c>
      <c r="B12" s="8" t="s">
        <v>344</v>
      </c>
      <c r="C12" s="9" t="s">
        <v>9</v>
      </c>
      <c r="D12" s="9" t="s">
        <v>345</v>
      </c>
      <c r="E12" s="9" t="s">
        <v>346</v>
      </c>
      <c r="F12" s="10" t="s">
        <v>347</v>
      </c>
      <c r="G12" s="7" t="s">
        <v>348</v>
      </c>
    </row>
    <row r="13" ht="15" spans="1:7">
      <c r="A13" s="11"/>
      <c r="B13" s="12"/>
      <c r="C13" s="9" t="s">
        <v>36</v>
      </c>
      <c r="D13" s="9" t="s">
        <v>15</v>
      </c>
      <c r="E13" s="9" t="s">
        <v>349</v>
      </c>
      <c r="F13" s="10" t="s">
        <v>350</v>
      </c>
      <c r="G13" s="11"/>
    </row>
    <row r="14" ht="15" spans="1:7">
      <c r="A14" s="13">
        <v>12</v>
      </c>
      <c r="B14" s="14" t="s">
        <v>351</v>
      </c>
      <c r="C14" s="9" t="s">
        <v>9</v>
      </c>
      <c r="D14" s="9" t="s">
        <v>352</v>
      </c>
      <c r="E14" s="9" t="s">
        <v>60</v>
      </c>
      <c r="F14" s="10" t="s">
        <v>353</v>
      </c>
      <c r="G14" s="13" t="s">
        <v>354</v>
      </c>
    </row>
    <row r="15" ht="15" spans="1:7">
      <c r="A15" s="7">
        <v>16</v>
      </c>
      <c r="B15" s="8" t="s">
        <v>355</v>
      </c>
      <c r="C15" s="9" t="s">
        <v>9</v>
      </c>
      <c r="D15" s="9" t="s">
        <v>356</v>
      </c>
      <c r="E15" s="9" t="s">
        <v>357</v>
      </c>
      <c r="F15" s="10" t="s">
        <v>358</v>
      </c>
      <c r="G15" s="7" t="s">
        <v>359</v>
      </c>
    </row>
    <row r="16" ht="15" spans="1:7">
      <c r="A16" s="11"/>
      <c r="B16" s="12"/>
      <c r="C16" s="9" t="s">
        <v>36</v>
      </c>
      <c r="D16" s="9" t="s">
        <v>15</v>
      </c>
      <c r="E16" s="9" t="s">
        <v>360</v>
      </c>
      <c r="F16" s="10" t="s">
        <v>361</v>
      </c>
      <c r="G16" s="11"/>
    </row>
    <row r="17" ht="15" spans="1:7">
      <c r="A17" s="13">
        <v>20</v>
      </c>
      <c r="B17" s="14" t="s">
        <v>362</v>
      </c>
      <c r="C17" s="9" t="s">
        <v>9</v>
      </c>
      <c r="D17" s="9" t="s">
        <v>363</v>
      </c>
      <c r="E17" s="9" t="s">
        <v>364</v>
      </c>
      <c r="F17" s="10" t="s">
        <v>365</v>
      </c>
      <c r="G17" s="13" t="s">
        <v>366</v>
      </c>
    </row>
    <row r="18" ht="15" spans="1:7">
      <c r="A18" s="7">
        <v>21</v>
      </c>
      <c r="B18" s="8" t="s">
        <v>367</v>
      </c>
      <c r="C18" s="9" t="s">
        <v>9</v>
      </c>
      <c r="D18" s="9" t="s">
        <v>368</v>
      </c>
      <c r="E18" s="9" t="s">
        <v>369</v>
      </c>
      <c r="F18" s="10" t="s">
        <v>370</v>
      </c>
      <c r="G18" s="7" t="s">
        <v>371</v>
      </c>
    </row>
    <row r="19" ht="15" spans="1:7">
      <c r="A19" s="11"/>
      <c r="B19" s="12"/>
      <c r="C19" s="9" t="s">
        <v>26</v>
      </c>
      <c r="D19" s="9" t="s">
        <v>15</v>
      </c>
      <c r="E19" s="9" t="s">
        <v>372</v>
      </c>
      <c r="F19" s="10" t="s">
        <v>373</v>
      </c>
      <c r="G19" s="11"/>
    </row>
    <row r="20" ht="15" spans="1:7">
      <c r="A20" s="7">
        <v>22</v>
      </c>
      <c r="B20" s="8" t="s">
        <v>374</v>
      </c>
      <c r="C20" s="9" t="s">
        <v>9</v>
      </c>
      <c r="D20" s="9" t="s">
        <v>375</v>
      </c>
      <c r="E20" s="9" t="s">
        <v>162</v>
      </c>
      <c r="F20" s="10" t="s">
        <v>376</v>
      </c>
      <c r="G20" s="7" t="s">
        <v>377</v>
      </c>
    </row>
    <row r="21" ht="15" spans="1:7">
      <c r="A21" s="11"/>
      <c r="B21" s="12"/>
      <c r="C21" s="9" t="s">
        <v>26</v>
      </c>
      <c r="D21" s="9" t="s">
        <v>15</v>
      </c>
      <c r="E21" s="9" t="s">
        <v>378</v>
      </c>
      <c r="F21" s="10" t="s">
        <v>379</v>
      </c>
      <c r="G21" s="11"/>
    </row>
  </sheetData>
  <mergeCells count="10">
    <mergeCell ref="A1:G1"/>
    <mergeCell ref="A3:A4"/>
    <mergeCell ref="A6:A7"/>
    <mergeCell ref="A18:A19"/>
    <mergeCell ref="B3:B4"/>
    <mergeCell ref="B6:B7"/>
    <mergeCell ref="B18:B19"/>
    <mergeCell ref="G3:G4"/>
    <mergeCell ref="G6:G7"/>
    <mergeCell ref="G18:G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</vt:lpstr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2018-10-24T01:49:00Z</dcterms:created>
  <cp:lastPrinted>2018-10-24T02:02:00Z</cp:lastPrinted>
  <dcterms:modified xsi:type="dcterms:W3CDTF">2018-11-06T02:52:11Z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